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3"/>
  </bookViews>
  <sheets>
    <sheet name="2017-V" sheetId="2" r:id="rId1"/>
    <sheet name="2017-III" sheetId="3" r:id="rId2"/>
    <sheet name="2018-III" sheetId="4" r:id="rId3"/>
    <sheet name="Fishries-III" sheetId="5" r:id="rId4"/>
  </sheets>
  <externalReferences>
    <externalReference r:id="rId5"/>
    <externalReference r:id="rId6"/>
  </externalReferences>
  <calcPr calcId="124519"/>
</workbook>
</file>

<file path=xl/calcChain.xml><?xml version="1.0" encoding="utf-8"?>
<calcChain xmlns="http://schemas.openxmlformats.org/spreadsheetml/2006/main">
  <c r="W8" i="5"/>
  <c r="R8"/>
  <c r="M8"/>
  <c r="W7"/>
  <c r="R7"/>
  <c r="M7"/>
  <c r="AV6"/>
  <c r="AB6"/>
  <c r="R6"/>
  <c r="AS8" i="4"/>
  <c r="AN8"/>
  <c r="AO8" s="1"/>
  <c r="P8"/>
  <c r="Q8" s="1"/>
  <c r="K8"/>
  <c r="AS7"/>
  <c r="AN7"/>
  <c r="AI7"/>
  <c r="AE7"/>
  <c r="Z7"/>
  <c r="U7"/>
  <c r="P7"/>
  <c r="K7"/>
  <c r="K6"/>
  <c r="AS7" i="3" l="1"/>
  <c r="AN7"/>
  <c r="AO7" s="1"/>
  <c r="AI7"/>
  <c r="AJ7" s="1"/>
  <c r="AE7"/>
  <c r="AF7" s="1"/>
  <c r="Z7"/>
  <c r="AA7" s="1"/>
  <c r="U7"/>
  <c r="V7" s="1"/>
  <c r="P7"/>
  <c r="Q7" s="1"/>
  <c r="K7"/>
  <c r="L7" s="1"/>
  <c r="AS6"/>
  <c r="AT6" s="1"/>
  <c r="AN6"/>
  <c r="AO6" s="1"/>
  <c r="AI6"/>
  <c r="AJ6" s="1"/>
  <c r="AE6"/>
  <c r="Z6"/>
  <c r="U6"/>
  <c r="P6"/>
  <c r="K6"/>
</calcChain>
</file>

<file path=xl/sharedStrings.xml><?xml version="1.0" encoding="utf-8"?>
<sst xmlns="http://schemas.openxmlformats.org/spreadsheetml/2006/main" count="378" uniqueCount="88">
  <si>
    <t>Himgiri Zee University, Dehradun</t>
  </si>
  <si>
    <t>Ref. No :HZU/Exam/Result/Odd/2019-20</t>
  </si>
  <si>
    <t>Date :04.02.2020</t>
  </si>
  <si>
    <t>Sr. No.</t>
  </si>
  <si>
    <t>Name</t>
  </si>
  <si>
    <t>Enrollment No.</t>
  </si>
  <si>
    <t xml:space="preserve">Roll Number </t>
  </si>
  <si>
    <t>BSF-301 Fundamental Forest Business Management</t>
  </si>
  <si>
    <t>BSF-303        Dendrology</t>
  </si>
  <si>
    <t>BSF -305                     Rangeland Management</t>
  </si>
  <si>
    <t>BSF-307 Silvicultural System</t>
  </si>
  <si>
    <t>BSF-309                               Plantation Forestry</t>
  </si>
  <si>
    <t>BSF-311                        World Forestry System</t>
  </si>
  <si>
    <t>BSF-313                              Wild life Management</t>
  </si>
  <si>
    <t>BSF-315                    Experiment techniques          in Forestry</t>
  </si>
  <si>
    <t>BSF-317                          Tribology and Anthropology</t>
  </si>
  <si>
    <t>Int. (40)</t>
  </si>
  <si>
    <t>Ext (60)</t>
  </si>
  <si>
    <t>Grade</t>
  </si>
  <si>
    <t>Int. (15)</t>
  </si>
  <si>
    <t>Pra (25)</t>
  </si>
  <si>
    <t>Total  (100)</t>
  </si>
  <si>
    <t>Total (100)</t>
  </si>
  <si>
    <t>MAHIMA SHARMA</t>
  </si>
  <si>
    <t>ABS</t>
  </si>
  <si>
    <t>SANDEEP DEOR</t>
  </si>
  <si>
    <t>PUNAL LEPCHA</t>
  </si>
  <si>
    <t>HZU20170230</t>
  </si>
  <si>
    <t>LINDUM KANCHAN</t>
  </si>
  <si>
    <t>PROVISIONAL</t>
  </si>
  <si>
    <t>PLAVAN REANG</t>
  </si>
  <si>
    <t>Prepared By:                                                                             Checked By:                                                                                         HOD                                                                                                           Controller of Examination(I/C)</t>
  </si>
  <si>
    <t>* NOTE-COLOUR INDICATE PASS WITH GRACE</t>
  </si>
  <si>
    <t>Result of  B.Sc Forestry - Third Semester (Odd Semester Examination, Dec-2018) (Academic Session 2018-2019)</t>
  </si>
  <si>
    <t>Ref. No :HZU/Exam/Result/Odd/2018-19</t>
  </si>
  <si>
    <t>Date : 23.01.2019</t>
  </si>
  <si>
    <t>Father's Name</t>
  </si>
  <si>
    <t>Mother's Name</t>
  </si>
  <si>
    <t>Gender</t>
  </si>
  <si>
    <t>BSF-201                                              Forest Engineering and Survey</t>
  </si>
  <si>
    <t>BSF-302                                            Wood Anatomy</t>
  </si>
  <si>
    <t>BSF-303                                          Logging and Ergonimics</t>
  </si>
  <si>
    <t>BSF-304                                                Soil Survey,Remote Sensing &amp; Water Shed Development</t>
  </si>
  <si>
    <t>BSF-305                                                Forest Mensuration</t>
  </si>
  <si>
    <t>BSF-306                               Introductory Forest Economics</t>
  </si>
  <si>
    <t>BSF-307                                               Tree Physiology</t>
  </si>
  <si>
    <t>BSF -308                                                      Tree Seed Technology</t>
  </si>
  <si>
    <t>Result of  B.Sc Forestry - Third Semester (Odd Semester Examination, Dec-2019) (Academic Session 2019-2020)</t>
  </si>
  <si>
    <t xml:space="preserve">Date :04.02.2020 </t>
  </si>
  <si>
    <t>BSF-203                                           Wood Anatomy</t>
  </si>
  <si>
    <t>BSF- 205                                        Logging and Ergonimics</t>
  </si>
  <si>
    <t>BSF-207                                                Soil Survey,Remote Sensing &amp; Water Shed Development</t>
  </si>
  <si>
    <t>BSF-209                                            Forest Mensuration</t>
  </si>
  <si>
    <t>BSF-211                             Forest Economics</t>
  </si>
  <si>
    <t>BSF-213                                              Tree Physiology</t>
  </si>
  <si>
    <t>BSF -215                                                     Tree Seed Technology</t>
  </si>
  <si>
    <t>LIKHA MOLU</t>
  </si>
  <si>
    <t>HZU20180037</t>
  </si>
  <si>
    <t>DAWA BHUTIA</t>
  </si>
  <si>
    <t>HZU20180068</t>
  </si>
  <si>
    <t>MANOJ  DEBBARMA</t>
  </si>
  <si>
    <t>HZU20180072</t>
  </si>
  <si>
    <t>Result of B. F.Sc Fisheries - Third Semester (Odd Semester Examination, Dec-2019) (Academic Session 2019-2020)</t>
  </si>
  <si>
    <t>Ref.No : HZU/Exam/Result/Odd/2019-20</t>
  </si>
  <si>
    <t>BFS-201 FISH NUTRITION FEED TECHNOLOGY</t>
  </si>
  <si>
    <t>BFS -203                                   LIMNOLOGY</t>
  </si>
  <si>
    <t>BFS-205 INLAND FISHRIES</t>
  </si>
  <si>
    <t>BFS-207 OCEANOGRAPHY</t>
  </si>
  <si>
    <t>BFS-209 MARINE BIOLOGY</t>
  </si>
  <si>
    <t>BFS-211 REFRI.&amp; FREEZING TECH.</t>
  </si>
  <si>
    <t xml:space="preserve">BFS-213 FISHRIES GENETICS &amp; BREEDING </t>
  </si>
  <si>
    <t>GP</t>
  </si>
  <si>
    <t>CR</t>
  </si>
  <si>
    <t>CGP</t>
  </si>
  <si>
    <t>MALE</t>
  </si>
  <si>
    <t>TAGE TAJO</t>
  </si>
  <si>
    <t>DALI TAJO</t>
  </si>
  <si>
    <t>MEMING TAJO</t>
  </si>
  <si>
    <t>HZU20180131</t>
  </si>
  <si>
    <t>YUMKHAIBAM KUNDAN SAAD KHAN</t>
  </si>
  <si>
    <t>MD TAJUDDIN KHAN</t>
  </si>
  <si>
    <t>NAZIMA SAHANI</t>
  </si>
  <si>
    <t>HZU20180200</t>
  </si>
  <si>
    <t>SONGIO JORA</t>
  </si>
  <si>
    <t>SONGIO TATE</t>
  </si>
  <si>
    <t>SONGIO YALIK</t>
  </si>
  <si>
    <t>HZU20180235</t>
  </si>
  <si>
    <t>Prepared By:                                                                                               Checked By:                                                                                                            HOD                                                                                          Controller of Examination(I/C)</t>
  </si>
</sst>
</file>

<file path=xl/styles.xml><?xml version="1.0" encoding="utf-8"?>
<styleSheet xmlns="http://schemas.openxmlformats.org/spreadsheetml/2006/main">
  <fonts count="38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4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name val="Arial"/>
      <family val="2"/>
    </font>
    <font>
      <sz val="18"/>
      <name val="Arial"/>
      <family val="2"/>
    </font>
    <font>
      <sz val="16"/>
      <color rgb="FF000000"/>
      <name val="Times New Roman"/>
      <family val="1"/>
    </font>
    <font>
      <b/>
      <sz val="16"/>
      <name val="Times New Roman"/>
      <family val="1"/>
    </font>
    <font>
      <b/>
      <sz val="16"/>
      <color rgb="FF000000"/>
      <name val="Times New Roman"/>
      <family val="1"/>
    </font>
    <font>
      <sz val="16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rgb="FF000000"/>
      <name val="Times New Roman"/>
      <family val="1"/>
    </font>
    <font>
      <sz val="16"/>
      <name val="Times New Roman"/>
      <family val="1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3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b/>
      <sz val="12"/>
      <name val="Times New Roman"/>
      <family val="1"/>
    </font>
    <font>
      <sz val="11"/>
      <color rgb="FF000000"/>
      <name val="Times New Roman"/>
      <family val="1"/>
    </font>
    <font>
      <sz val="12"/>
      <name val="Times New Roman"/>
      <family val="1"/>
    </font>
    <font>
      <b/>
      <sz val="14"/>
      <color rgb="FF000000"/>
      <name val="Times New Roman"/>
      <family val="1"/>
    </font>
    <font>
      <sz val="11"/>
      <name val="Calibri"/>
      <family val="2"/>
      <scheme val="minor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8"/>
      <name val="Times New Roman"/>
      <family val="1"/>
    </font>
    <font>
      <b/>
      <sz val="15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36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6" fillId="0" borderId="0" xfId="0" applyFont="1"/>
    <xf numFmtId="0" fontId="17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19" fillId="3" borderId="23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textRotation="90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24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2" fillId="0" borderId="25" xfId="0" applyFont="1" applyFill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4" fillId="0" borderId="0" xfId="0" applyFont="1"/>
    <xf numFmtId="0" fontId="22" fillId="0" borderId="4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/>
    </xf>
    <xf numFmtId="0" fontId="26" fillId="0" borderId="0" xfId="0" applyFont="1"/>
    <xf numFmtId="0" fontId="22" fillId="0" borderId="1" xfId="0" applyFont="1" applyFill="1" applyBorder="1" applyAlignment="1">
      <alignment horizontal="center" vertical="center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29" fillId="0" borderId="1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31" fillId="0" borderId="0" xfId="0" applyFont="1"/>
    <xf numFmtId="0" fontId="27" fillId="0" borderId="29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2" fillId="0" borderId="0" xfId="0" applyFont="1"/>
    <xf numFmtId="0" fontId="19" fillId="3" borderId="32" xfId="0" applyFont="1" applyFill="1" applyBorder="1" applyAlignment="1">
      <alignment horizontal="center" vertical="center" wrapText="1"/>
    </xf>
    <xf numFmtId="0" fontId="19" fillId="3" borderId="32" xfId="0" applyFont="1" applyFill="1" applyBorder="1" applyAlignment="1">
      <alignment horizontal="center" vertical="center" textRotation="90" wrapText="1"/>
    </xf>
    <xf numFmtId="0" fontId="33" fillId="0" borderId="0" xfId="0" applyFont="1"/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34" fillId="5" borderId="1" xfId="0" applyFont="1" applyFill="1" applyBorder="1" applyAlignment="1">
      <alignment vertical="center"/>
    </xf>
    <xf numFmtId="0" fontId="35" fillId="0" borderId="1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4" fillId="0" borderId="1" xfId="0" applyFont="1" applyFill="1" applyBorder="1" applyAlignment="1">
      <alignment vertical="center"/>
    </xf>
    <xf numFmtId="0" fontId="3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37" fillId="5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" borderId="11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6" fillId="0" borderId="7" xfId="0" applyFont="1" applyBorder="1" applyAlignment="1">
      <alignment horizontal="center" wrapText="1"/>
    </xf>
    <xf numFmtId="0" fontId="16" fillId="0" borderId="7" xfId="0" applyFont="1" applyBorder="1" applyAlignment="1">
      <alignment wrapText="1"/>
    </xf>
    <xf numFmtId="0" fontId="16" fillId="0" borderId="7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right" vertical="center"/>
    </xf>
    <xf numFmtId="0" fontId="4" fillId="3" borderId="12" xfId="1" applyFont="1" applyFill="1" applyBorder="1" applyAlignment="1">
      <alignment horizontal="center" vertical="center" wrapText="1"/>
    </xf>
    <xf numFmtId="0" fontId="4" fillId="3" borderId="13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8" fillId="3" borderId="10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center" wrapText="1"/>
    </xf>
    <xf numFmtId="0" fontId="8" fillId="3" borderId="20" xfId="1" applyFont="1" applyFill="1" applyBorder="1" applyAlignment="1">
      <alignment horizontal="center" vertical="center" wrapText="1"/>
    </xf>
    <xf numFmtId="0" fontId="8" fillId="3" borderId="22" xfId="1" applyFont="1" applyFill="1" applyBorder="1" applyAlignment="1">
      <alignment horizontal="center" vertical="center" wrapText="1"/>
    </xf>
    <xf numFmtId="0" fontId="19" fillId="3" borderId="2" xfId="1" applyFont="1" applyFill="1" applyBorder="1" applyAlignment="1">
      <alignment horizontal="center" vertical="center" wrapText="1"/>
    </xf>
    <xf numFmtId="0" fontId="19" fillId="3" borderId="3" xfId="1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19" fillId="3" borderId="9" xfId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19" fillId="3" borderId="0" xfId="1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3" borderId="16" xfId="1" applyFont="1" applyFill="1" applyBorder="1" applyAlignment="1">
      <alignment horizontal="center" vertical="center" wrapText="1"/>
    </xf>
    <xf numFmtId="0" fontId="3" fillId="3" borderId="36" xfId="1" applyFont="1" applyFill="1" applyBorder="1" applyAlignment="1">
      <alignment horizontal="center" vertical="center" wrapText="1"/>
    </xf>
    <xf numFmtId="0" fontId="3" fillId="3" borderId="37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0" borderId="32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3" borderId="33" xfId="1" applyFont="1" applyFill="1" applyBorder="1" applyAlignment="1">
      <alignment horizontal="center" vertical="center" wrapText="1"/>
    </xf>
    <xf numFmtId="0" fontId="3" fillId="3" borderId="34" xfId="1" applyFont="1" applyFill="1" applyBorder="1" applyAlignment="1">
      <alignment horizontal="center" vertical="center" wrapText="1"/>
    </xf>
    <xf numFmtId="0" fontId="3" fillId="3" borderId="35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3" borderId="1" xfId="1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32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</cellXfs>
  <cellStyles count="2">
    <cellStyle name="Good" xfId="1" builtinId="26"/>
    <cellStyle name="Normal" xfId="0" builtinId="0"/>
  </cellStyles>
  <dxfs count="8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204457</xdr:colOff>
      <xdr:row>0</xdr:row>
      <xdr:rowOff>82362</xdr:rowOff>
    </xdr:from>
    <xdr:to>
      <xdr:col>14</xdr:col>
      <xdr:colOff>380252</xdr:colOff>
      <xdr:row>0</xdr:row>
      <xdr:rowOff>787213</xdr:rowOff>
    </xdr:to>
    <xdr:pic>
      <xdr:nvPicPr>
        <xdr:cNvPr id="2" name="Picture 1" descr="Himgiri.jpg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40000"/>
        </a:blip>
        <a:stretch>
          <a:fillRect/>
        </a:stretch>
      </xdr:blipFill>
      <xdr:spPr>
        <a:xfrm>
          <a:off x="6062332" y="82362"/>
          <a:ext cx="1595020" cy="70485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204457</xdr:colOff>
      <xdr:row>0</xdr:row>
      <xdr:rowOff>82362</xdr:rowOff>
    </xdr:from>
    <xdr:to>
      <xdr:col>14</xdr:col>
      <xdr:colOff>380252</xdr:colOff>
      <xdr:row>0</xdr:row>
      <xdr:rowOff>787213</xdr:rowOff>
    </xdr:to>
    <xdr:pic>
      <xdr:nvPicPr>
        <xdr:cNvPr id="2" name="Picture 1" descr="Himgiri.jpg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40000"/>
        </a:blip>
        <a:stretch>
          <a:fillRect/>
        </a:stretch>
      </xdr:blipFill>
      <xdr:spPr>
        <a:xfrm>
          <a:off x="6062332" y="82362"/>
          <a:ext cx="1595020" cy="70485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1266769</xdr:colOff>
      <xdr:row>0</xdr:row>
      <xdr:rowOff>148287</xdr:rowOff>
    </xdr:from>
    <xdr:to>
      <xdr:col>12</xdr:col>
      <xdr:colOff>281049</xdr:colOff>
      <xdr:row>0</xdr:row>
      <xdr:rowOff>787977</xdr:rowOff>
    </xdr:to>
    <xdr:pic>
      <xdr:nvPicPr>
        <xdr:cNvPr id="2" name="Picture 1" descr="Himgiri.jpg"/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40000"/>
        </a:blip>
        <a:stretch>
          <a:fillRect/>
        </a:stretch>
      </xdr:blipFill>
      <xdr:spPr>
        <a:xfrm>
          <a:off x="4981519" y="148287"/>
          <a:ext cx="2643305" cy="63969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ZU%20DEHRADUN%20RESULT\Result%20Odd%20sem%20dec%202019\B.Sc%20Forestry%20I,III,V,VII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ZU%20DEHRADUN%20RESULT\Result%20Odd%20Sem%20-Dec%202018\Result%202018%20Dec\AFTER%20BACK%20TABULATION\B.Sc%20Forestry%20I,III,V,VI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.Sc For-I"/>
      <sheetName val="B.Sc For-III"/>
      <sheetName val="B.Sc For-V"/>
      <sheetName val="BFSC-I"/>
      <sheetName val="BFSC-III"/>
      <sheetName val="M.Sc For-I"/>
      <sheetName val="M.Sc For-III"/>
      <sheetName val="B.Sc For-VIIA"/>
      <sheetName val="B.Sc For-VIIB"/>
      <sheetName val="Sheet6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>
            <v>0</v>
          </cell>
          <cell r="B3" t="str">
            <v>F</v>
          </cell>
        </row>
        <row r="4">
          <cell r="A4">
            <v>40</v>
          </cell>
          <cell r="B4" t="str">
            <v>P</v>
          </cell>
        </row>
        <row r="5">
          <cell r="A5">
            <v>45</v>
          </cell>
          <cell r="B5" t="str">
            <v>C</v>
          </cell>
        </row>
        <row r="6">
          <cell r="A6">
            <v>51</v>
          </cell>
          <cell r="B6" t="str">
            <v>B</v>
          </cell>
        </row>
        <row r="7">
          <cell r="A7">
            <v>61</v>
          </cell>
          <cell r="B7" t="str">
            <v>B+</v>
          </cell>
        </row>
        <row r="8">
          <cell r="A8">
            <v>71</v>
          </cell>
          <cell r="B8" t="str">
            <v>A</v>
          </cell>
        </row>
        <row r="9">
          <cell r="A9">
            <v>81</v>
          </cell>
          <cell r="B9" t="str">
            <v>A+</v>
          </cell>
        </row>
        <row r="10">
          <cell r="A10">
            <v>91</v>
          </cell>
          <cell r="B10" t="str">
            <v>O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.Sc For-I"/>
      <sheetName val="B.Sc For-III"/>
      <sheetName val="B.Sc For-V"/>
      <sheetName val="BFSC-I"/>
      <sheetName val="M.Sc For-I"/>
      <sheetName val="B.Sc For-VIIA"/>
      <sheetName val="B.Sc For-VIIB"/>
      <sheetName val="Sheet6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A3">
            <v>0</v>
          </cell>
          <cell r="B3" t="str">
            <v>F</v>
          </cell>
        </row>
        <row r="4">
          <cell r="A4">
            <v>40</v>
          </cell>
          <cell r="B4" t="str">
            <v>P</v>
          </cell>
        </row>
        <row r="5">
          <cell r="A5">
            <v>45</v>
          </cell>
          <cell r="B5" t="str">
            <v>C</v>
          </cell>
        </row>
        <row r="6">
          <cell r="A6">
            <v>51</v>
          </cell>
          <cell r="B6" t="str">
            <v>B</v>
          </cell>
        </row>
        <row r="7">
          <cell r="A7">
            <v>61</v>
          </cell>
          <cell r="B7" t="str">
            <v>B+</v>
          </cell>
        </row>
        <row r="8">
          <cell r="A8">
            <v>71</v>
          </cell>
          <cell r="B8" t="str">
            <v>A</v>
          </cell>
        </row>
        <row r="9">
          <cell r="A9">
            <v>81</v>
          </cell>
          <cell r="B9" t="str">
            <v>A+</v>
          </cell>
        </row>
        <row r="10">
          <cell r="A10">
            <v>91</v>
          </cell>
          <cell r="B10" t="str">
            <v>O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7"/>
  <sheetViews>
    <sheetView workbookViewId="0">
      <selection activeCell="E18" sqref="E18"/>
    </sheetView>
  </sheetViews>
  <sheetFormatPr defaultRowHeight="12.75"/>
  <cols>
    <col min="1" max="1" width="9.140625" style="4"/>
    <col min="2" max="2" width="18" style="4" bestFit="1" customWidth="1"/>
    <col min="3" max="3" width="8.7109375" style="4" bestFit="1" customWidth="1"/>
    <col min="4" max="4" width="1.7109375" style="4" customWidth="1"/>
    <col min="5" max="5" width="18" style="4" bestFit="1" customWidth="1"/>
    <col min="6" max="6" width="12.85546875" style="4" bestFit="1" customWidth="1"/>
    <col min="7" max="7" width="2.42578125" style="4" customWidth="1"/>
    <col min="8" max="8" width="18" style="4" bestFit="1" customWidth="1"/>
    <col min="9" max="9" width="12.85546875" style="4" bestFit="1" customWidth="1"/>
    <col min="10" max="10" width="2.140625" style="4" customWidth="1"/>
    <col min="11" max="11" width="18" style="4" bestFit="1" customWidth="1"/>
    <col min="12" max="12" width="8.7109375" style="4" bestFit="1" customWidth="1"/>
    <col min="13" max="13" width="1.7109375" style="4" customWidth="1"/>
    <col min="14" max="14" width="18" style="4" bestFit="1" customWidth="1"/>
    <col min="15" max="15" width="12.85546875" style="4" bestFit="1" customWidth="1"/>
    <col min="16" max="16" width="1.7109375" style="4" customWidth="1"/>
    <col min="17" max="17" width="18" style="4" bestFit="1" customWidth="1"/>
    <col min="18" max="18" width="12.85546875" style="4" customWidth="1"/>
    <col min="19" max="19" width="1.85546875" style="4" customWidth="1"/>
    <col min="20" max="20" width="18" style="4" bestFit="1" customWidth="1"/>
    <col min="21" max="21" width="8.7109375" style="4" customWidth="1"/>
    <col min="22" max="22" width="1.7109375" style="4" customWidth="1"/>
    <col min="23" max="23" width="18" style="4" bestFit="1" customWidth="1"/>
    <col min="24" max="24" width="12.85546875" style="4" bestFit="1" customWidth="1"/>
    <col min="25" max="25" width="1.5703125" style="4" customWidth="1"/>
    <col min="26" max="26" width="18" style="4" bestFit="1" customWidth="1"/>
    <col min="27" max="27" width="12.85546875" style="4" bestFit="1" customWidth="1"/>
    <col min="28" max="16384" width="9.140625" style="4"/>
  </cols>
  <sheetData>
    <row r="2" spans="2:27" ht="40.5" customHeight="1">
      <c r="B2" s="81" t="s">
        <v>7</v>
      </c>
      <c r="C2" s="81"/>
      <c r="E2" s="81" t="s">
        <v>8</v>
      </c>
      <c r="F2" s="81"/>
      <c r="H2" s="80" t="s">
        <v>9</v>
      </c>
      <c r="I2" s="80"/>
      <c r="K2" s="82" t="s">
        <v>10</v>
      </c>
      <c r="L2" s="82"/>
      <c r="N2" s="80" t="s">
        <v>11</v>
      </c>
      <c r="O2" s="80"/>
      <c r="Q2" s="80" t="s">
        <v>12</v>
      </c>
      <c r="R2" s="80"/>
      <c r="T2" s="80" t="s">
        <v>13</v>
      </c>
      <c r="U2" s="80"/>
      <c r="W2" s="80" t="s">
        <v>14</v>
      </c>
      <c r="X2" s="80"/>
      <c r="Z2" s="81" t="s">
        <v>15</v>
      </c>
      <c r="AA2" s="81"/>
    </row>
    <row r="3" spans="2:27">
      <c r="B3" s="5" t="s">
        <v>23</v>
      </c>
      <c r="C3" s="8">
        <v>170402002</v>
      </c>
      <c r="E3" s="5" t="s">
        <v>26</v>
      </c>
      <c r="F3" s="8">
        <v>170402005</v>
      </c>
      <c r="H3" s="5" t="s">
        <v>26</v>
      </c>
      <c r="I3" s="8">
        <v>170402005</v>
      </c>
      <c r="K3" s="5" t="s">
        <v>26</v>
      </c>
      <c r="L3" s="8">
        <v>170402005</v>
      </c>
      <c r="N3" s="5" t="s">
        <v>26</v>
      </c>
      <c r="O3" s="8">
        <v>170402005</v>
      </c>
      <c r="Q3" s="5" t="s">
        <v>23</v>
      </c>
      <c r="R3" s="8">
        <v>170402002</v>
      </c>
      <c r="T3" s="5" t="s">
        <v>26</v>
      </c>
      <c r="U3" s="8">
        <v>170402005</v>
      </c>
      <c r="W3" s="5" t="s">
        <v>26</v>
      </c>
      <c r="X3" s="8">
        <v>170402005</v>
      </c>
      <c r="Z3" s="5" t="s">
        <v>25</v>
      </c>
      <c r="AA3" s="8">
        <v>170402004</v>
      </c>
    </row>
    <row r="4" spans="2:27">
      <c r="B4" s="5" t="s">
        <v>26</v>
      </c>
      <c r="C4" s="8">
        <v>170402005</v>
      </c>
      <c r="E4" s="6" t="s">
        <v>28</v>
      </c>
      <c r="F4" s="8">
        <v>170402007</v>
      </c>
      <c r="H4" s="6" t="s">
        <v>28</v>
      </c>
      <c r="I4" s="8">
        <v>170402007</v>
      </c>
      <c r="K4" s="6" t="s">
        <v>28</v>
      </c>
      <c r="L4" s="8">
        <v>170402007</v>
      </c>
      <c r="N4" s="6" t="s">
        <v>28</v>
      </c>
      <c r="O4" s="8">
        <v>170402007</v>
      </c>
      <c r="Q4" s="5" t="s">
        <v>25</v>
      </c>
      <c r="R4" s="8">
        <v>170402004</v>
      </c>
      <c r="T4" s="6" t="s">
        <v>28</v>
      </c>
      <c r="U4" s="8">
        <v>170402007</v>
      </c>
      <c r="W4" s="6" t="s">
        <v>28</v>
      </c>
      <c r="X4" s="8">
        <v>170402007</v>
      </c>
      <c r="Z4" s="5" t="s">
        <v>26</v>
      </c>
      <c r="AA4" s="8">
        <v>170402005</v>
      </c>
    </row>
    <row r="5" spans="2:27">
      <c r="B5" s="6" t="s">
        <v>28</v>
      </c>
      <c r="C5" s="8">
        <v>170402007</v>
      </c>
      <c r="E5" s="7" t="s">
        <v>30</v>
      </c>
      <c r="F5" s="8">
        <v>170402009</v>
      </c>
      <c r="H5" s="7" t="s">
        <v>30</v>
      </c>
      <c r="I5" s="8">
        <v>170402009</v>
      </c>
      <c r="K5" s="7" t="s">
        <v>30</v>
      </c>
      <c r="L5" s="8">
        <v>170402009</v>
      </c>
      <c r="N5" s="7" t="s">
        <v>30</v>
      </c>
      <c r="O5" s="8">
        <v>170402009</v>
      </c>
      <c r="Q5" s="5" t="s">
        <v>26</v>
      </c>
      <c r="R5" s="8">
        <v>170402005</v>
      </c>
      <c r="T5" s="7" t="s">
        <v>30</v>
      </c>
      <c r="U5" s="8">
        <v>170402009</v>
      </c>
      <c r="W5" s="7" t="s">
        <v>30</v>
      </c>
      <c r="X5" s="8">
        <v>170402009</v>
      </c>
      <c r="Z5" s="6" t="s">
        <v>28</v>
      </c>
      <c r="AA5" s="8">
        <v>170402007</v>
      </c>
    </row>
    <row r="6" spans="2:27">
      <c r="B6" s="7" t="s">
        <v>30</v>
      </c>
      <c r="C6" s="8">
        <v>170402009</v>
      </c>
      <c r="Q6" s="6" t="s">
        <v>28</v>
      </c>
      <c r="R6" s="8">
        <v>170402007</v>
      </c>
      <c r="Z6" s="7" t="s">
        <v>30</v>
      </c>
      <c r="AA6" s="8">
        <v>170402009</v>
      </c>
    </row>
    <row r="7" spans="2:27">
      <c r="Q7" s="7" t="s">
        <v>30</v>
      </c>
      <c r="R7" s="8">
        <v>170402009</v>
      </c>
    </row>
  </sheetData>
  <mergeCells count="9">
    <mergeCell ref="W2:X2"/>
    <mergeCell ref="Z2:AA2"/>
    <mergeCell ref="E2:F2"/>
    <mergeCell ref="B2:C2"/>
    <mergeCell ref="H2:I2"/>
    <mergeCell ref="K2:L2"/>
    <mergeCell ref="N2:O2"/>
    <mergeCell ref="Q2:R2"/>
    <mergeCell ref="T2:U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8"/>
  <sheetViews>
    <sheetView zoomScale="55" zoomScaleNormal="55" workbookViewId="0">
      <selection activeCell="D11" sqref="D11"/>
    </sheetView>
  </sheetViews>
  <sheetFormatPr defaultRowHeight="15"/>
  <cols>
    <col min="1" max="1" width="6.7109375" customWidth="1"/>
    <col min="2" max="2" width="26.28515625" customWidth="1"/>
    <col min="3" max="3" width="19.28515625" customWidth="1"/>
    <col min="4" max="4" width="15.42578125" customWidth="1"/>
    <col min="5" max="7" width="15.42578125" hidden="1" customWidth="1"/>
    <col min="8" max="8" width="6.7109375" bestFit="1" customWidth="1"/>
    <col min="9" max="10" width="6.7109375" customWidth="1"/>
    <col min="11" max="11" width="7.42578125" customWidth="1"/>
    <col min="12" max="12" width="7" customWidth="1"/>
    <col min="13" max="13" width="6.5703125" customWidth="1"/>
    <col min="14" max="14" width="6.7109375" customWidth="1"/>
    <col min="15" max="15" width="6.7109375" bestFit="1" customWidth="1"/>
    <col min="16" max="16" width="7.7109375" bestFit="1" customWidth="1"/>
    <col min="17" max="17" width="6.140625" customWidth="1"/>
    <col min="18" max="18" width="7.140625" customWidth="1"/>
    <col min="19" max="19" width="7.5703125" customWidth="1"/>
    <col min="20" max="20" width="7.7109375" customWidth="1"/>
    <col min="21" max="21" width="7.5703125" bestFit="1" customWidth="1"/>
    <col min="22" max="23" width="6.7109375" customWidth="1"/>
    <col min="24" max="24" width="6.5703125" customWidth="1"/>
    <col min="25" max="25" width="7.7109375" customWidth="1"/>
    <col min="26" max="26" width="6.85546875" customWidth="1"/>
    <col min="27" max="27" width="6.42578125" customWidth="1"/>
    <col min="28" max="29" width="7" customWidth="1"/>
    <col min="30" max="30" width="7.140625" customWidth="1"/>
    <col min="31" max="31" width="7.5703125" customWidth="1"/>
    <col min="32" max="32" width="5.42578125" customWidth="1"/>
    <col min="33" max="33" width="5.85546875" bestFit="1" customWidth="1"/>
    <col min="34" max="34" width="6.28515625" customWidth="1"/>
    <col min="35" max="35" width="6.5703125" customWidth="1"/>
    <col min="36" max="36" width="5.42578125" customWidth="1"/>
    <col min="37" max="37" width="6.5703125" customWidth="1"/>
    <col min="38" max="38" width="6.42578125" bestFit="1" customWidth="1"/>
    <col min="39" max="39" width="6.5703125" customWidth="1"/>
    <col min="40" max="40" width="7.140625" customWidth="1"/>
    <col min="41" max="41" width="5.5703125" customWidth="1"/>
    <col min="42" max="42" width="6.5703125" customWidth="1"/>
    <col min="43" max="43" width="6.42578125" bestFit="1" customWidth="1"/>
    <col min="44" max="44" width="6.28515625" customWidth="1"/>
    <col min="45" max="45" width="8" bestFit="1" customWidth="1"/>
    <col min="46" max="46" width="5.85546875" customWidth="1"/>
  </cols>
  <sheetData>
    <row r="1" spans="1:46" ht="64.5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</row>
    <row r="2" spans="1:46" ht="39.75" customHeight="1">
      <c r="A2" s="84" t="s">
        <v>33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</row>
    <row r="3" spans="1:46" ht="27" customHeight="1" thickBot="1">
      <c r="A3" s="85" t="s">
        <v>34</v>
      </c>
      <c r="B3" s="85"/>
      <c r="C3" s="85"/>
      <c r="D3" s="86"/>
      <c r="E3" s="10"/>
      <c r="F3" s="10"/>
      <c r="G3" s="10"/>
      <c r="H3" s="87" t="s">
        <v>35</v>
      </c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</row>
    <row r="4" spans="1:46" s="11" customFormat="1" ht="102" customHeight="1" thickBot="1">
      <c r="A4" s="88" t="s">
        <v>3</v>
      </c>
      <c r="B4" s="89" t="s">
        <v>4</v>
      </c>
      <c r="C4" s="89" t="s">
        <v>5</v>
      </c>
      <c r="D4" s="91" t="s">
        <v>6</v>
      </c>
      <c r="E4" s="92" t="s">
        <v>36</v>
      </c>
      <c r="F4" s="94" t="s">
        <v>37</v>
      </c>
      <c r="G4" s="94" t="s">
        <v>38</v>
      </c>
      <c r="H4" s="105" t="s">
        <v>39</v>
      </c>
      <c r="I4" s="105"/>
      <c r="J4" s="105"/>
      <c r="K4" s="105"/>
      <c r="L4" s="106"/>
      <c r="M4" s="97" t="s">
        <v>40</v>
      </c>
      <c r="N4" s="97"/>
      <c r="O4" s="97"/>
      <c r="P4" s="97"/>
      <c r="Q4" s="98"/>
      <c r="R4" s="96" t="s">
        <v>41</v>
      </c>
      <c r="S4" s="97"/>
      <c r="T4" s="97"/>
      <c r="U4" s="97"/>
      <c r="V4" s="98"/>
      <c r="W4" s="96" t="s">
        <v>42</v>
      </c>
      <c r="X4" s="97"/>
      <c r="Y4" s="97"/>
      <c r="Z4" s="97"/>
      <c r="AA4" s="98"/>
      <c r="AB4" s="96" t="s">
        <v>43</v>
      </c>
      <c r="AC4" s="97"/>
      <c r="AD4" s="97"/>
      <c r="AE4" s="97"/>
      <c r="AF4" s="98"/>
      <c r="AG4" s="96" t="s">
        <v>44</v>
      </c>
      <c r="AH4" s="97"/>
      <c r="AI4" s="97"/>
      <c r="AJ4" s="98"/>
      <c r="AK4" s="96" t="s">
        <v>45</v>
      </c>
      <c r="AL4" s="97"/>
      <c r="AM4" s="97"/>
      <c r="AN4" s="97"/>
      <c r="AO4" s="98"/>
      <c r="AP4" s="99" t="s">
        <v>46</v>
      </c>
      <c r="AQ4" s="100"/>
      <c r="AR4" s="100"/>
      <c r="AS4" s="100"/>
      <c r="AT4" s="101"/>
    </row>
    <row r="5" spans="1:46" s="18" customFormat="1" ht="49.5" customHeight="1" thickBot="1">
      <c r="A5" s="78"/>
      <c r="B5" s="90"/>
      <c r="C5" s="90"/>
      <c r="D5" s="91"/>
      <c r="E5" s="93"/>
      <c r="F5" s="95"/>
      <c r="G5" s="95"/>
      <c r="H5" s="12" t="s">
        <v>19</v>
      </c>
      <c r="I5" s="13" t="s">
        <v>17</v>
      </c>
      <c r="J5" s="13" t="s">
        <v>20</v>
      </c>
      <c r="K5" s="14" t="s">
        <v>21</v>
      </c>
      <c r="L5" s="15" t="s">
        <v>18</v>
      </c>
      <c r="M5" s="12" t="s">
        <v>19</v>
      </c>
      <c r="N5" s="13" t="s">
        <v>17</v>
      </c>
      <c r="O5" s="13" t="s">
        <v>20</v>
      </c>
      <c r="P5" s="13" t="s">
        <v>22</v>
      </c>
      <c r="Q5" s="15" t="s">
        <v>18</v>
      </c>
      <c r="R5" s="16" t="s">
        <v>19</v>
      </c>
      <c r="S5" s="13" t="s">
        <v>17</v>
      </c>
      <c r="T5" s="13" t="s">
        <v>20</v>
      </c>
      <c r="U5" s="13" t="s">
        <v>21</v>
      </c>
      <c r="V5" s="15" t="s">
        <v>18</v>
      </c>
      <c r="W5" s="16" t="s">
        <v>19</v>
      </c>
      <c r="X5" s="13" t="s">
        <v>17</v>
      </c>
      <c r="Y5" s="13" t="s">
        <v>20</v>
      </c>
      <c r="Z5" s="13" t="s">
        <v>21</v>
      </c>
      <c r="AA5" s="15" t="s">
        <v>18</v>
      </c>
      <c r="AB5" s="16" t="s">
        <v>19</v>
      </c>
      <c r="AC5" s="13" t="s">
        <v>17</v>
      </c>
      <c r="AD5" s="13" t="s">
        <v>20</v>
      </c>
      <c r="AE5" s="13" t="s">
        <v>21</v>
      </c>
      <c r="AF5" s="15" t="s">
        <v>18</v>
      </c>
      <c r="AG5" s="16" t="s">
        <v>16</v>
      </c>
      <c r="AH5" s="13" t="s">
        <v>17</v>
      </c>
      <c r="AI5" s="13" t="s">
        <v>21</v>
      </c>
      <c r="AJ5" s="15" t="s">
        <v>18</v>
      </c>
      <c r="AK5" s="16" t="s">
        <v>19</v>
      </c>
      <c r="AL5" s="13" t="s">
        <v>17</v>
      </c>
      <c r="AM5" s="13" t="s">
        <v>20</v>
      </c>
      <c r="AN5" s="13" t="s">
        <v>21</v>
      </c>
      <c r="AO5" s="15" t="s">
        <v>18</v>
      </c>
      <c r="AP5" s="17" t="s">
        <v>19</v>
      </c>
      <c r="AQ5" s="13" t="s">
        <v>17</v>
      </c>
      <c r="AR5" s="13" t="s">
        <v>20</v>
      </c>
      <c r="AS5" s="13" t="s">
        <v>21</v>
      </c>
      <c r="AT5" s="15" t="s">
        <v>18</v>
      </c>
    </row>
    <row r="6" spans="1:46" s="33" customFormat="1" ht="39" customHeight="1" thickBot="1">
      <c r="A6" s="19">
        <v>5</v>
      </c>
      <c r="B6" s="20" t="s">
        <v>26</v>
      </c>
      <c r="C6" s="21" t="s">
        <v>27</v>
      </c>
      <c r="D6" s="21">
        <v>170402005</v>
      </c>
      <c r="E6" s="22"/>
      <c r="F6" s="22"/>
      <c r="G6" s="34"/>
      <c r="H6" s="42">
        <v>10</v>
      </c>
      <c r="I6" s="42">
        <v>40</v>
      </c>
      <c r="J6" s="46" t="s">
        <v>24</v>
      </c>
      <c r="K6" s="44">
        <f t="shared" ref="K6:K7" si="0">SUM(H6:J6)</f>
        <v>50</v>
      </c>
      <c r="L6" s="1" t="s">
        <v>24</v>
      </c>
      <c r="M6" s="42">
        <v>4</v>
      </c>
      <c r="N6" s="42">
        <v>22</v>
      </c>
      <c r="O6" s="46" t="s">
        <v>24</v>
      </c>
      <c r="P6" s="47">
        <f t="shared" ref="P6:P7" si="1">SUM(M6:O6)</f>
        <v>26</v>
      </c>
      <c r="Q6" s="1" t="s">
        <v>24</v>
      </c>
      <c r="R6" s="48">
        <v>8</v>
      </c>
      <c r="S6" s="49" t="s">
        <v>24</v>
      </c>
      <c r="T6" s="49" t="s">
        <v>24</v>
      </c>
      <c r="U6" s="44">
        <f t="shared" ref="U6:U7" si="2">SUM(R6:T6)</f>
        <v>8</v>
      </c>
      <c r="V6" s="1" t="s">
        <v>24</v>
      </c>
      <c r="W6" s="42">
        <v>8</v>
      </c>
      <c r="X6" s="42">
        <v>24</v>
      </c>
      <c r="Y6" s="46" t="s">
        <v>24</v>
      </c>
      <c r="Z6" s="44">
        <f t="shared" ref="Z6:Z7" si="3">SUM(W6:Y6)</f>
        <v>32</v>
      </c>
      <c r="AA6" s="1" t="s">
        <v>24</v>
      </c>
      <c r="AB6" s="42">
        <v>5</v>
      </c>
      <c r="AC6" s="42">
        <v>31</v>
      </c>
      <c r="AD6" s="46" t="s">
        <v>24</v>
      </c>
      <c r="AE6" s="44">
        <f t="shared" ref="AE6:AE7" si="4">SUM(AB6:AD6)</f>
        <v>36</v>
      </c>
      <c r="AF6" s="1" t="s">
        <v>24</v>
      </c>
      <c r="AG6" s="39">
        <v>25</v>
      </c>
      <c r="AH6" s="42">
        <v>11</v>
      </c>
      <c r="AI6" s="44">
        <f t="shared" ref="AI6:AI7" si="5">SUM(AG6:AH6)</f>
        <v>36</v>
      </c>
      <c r="AJ6" s="1" t="str">
        <f>VLOOKUP(AI6,[2]Sheet6!$A$3:$B$10,2,TRUE)</f>
        <v>F</v>
      </c>
      <c r="AK6" s="42">
        <v>2</v>
      </c>
      <c r="AL6" s="42">
        <v>13</v>
      </c>
      <c r="AM6" s="46" t="s">
        <v>24</v>
      </c>
      <c r="AN6" s="44">
        <f t="shared" ref="AN6:AN7" si="6">SUM(AK6:AM6)</f>
        <v>15</v>
      </c>
      <c r="AO6" s="1" t="str">
        <f>VLOOKUP(AN6,[2]Sheet6!$A$3:$B$10,2,TRUE)</f>
        <v>F</v>
      </c>
      <c r="AP6" s="42">
        <v>9</v>
      </c>
      <c r="AQ6" s="42">
        <v>16</v>
      </c>
      <c r="AR6" s="46" t="s">
        <v>24</v>
      </c>
      <c r="AS6" s="44">
        <f t="shared" ref="AS6:AS7" si="7">SUM(AP6:AR6)</f>
        <v>25</v>
      </c>
      <c r="AT6" s="1" t="str">
        <f>VLOOKUP(AS6,[2]Sheet6!$A$3:$B$10,2,TRUE)</f>
        <v>F</v>
      </c>
    </row>
    <row r="7" spans="1:46" s="33" customFormat="1" ht="39" customHeight="1" thickBot="1">
      <c r="A7" s="19">
        <v>7</v>
      </c>
      <c r="B7" s="40" t="s">
        <v>28</v>
      </c>
      <c r="C7" s="41" t="s">
        <v>29</v>
      </c>
      <c r="D7" s="21">
        <v>170402007</v>
      </c>
      <c r="E7" s="22"/>
      <c r="F7" s="22"/>
      <c r="G7" s="34"/>
      <c r="H7" s="35" t="s">
        <v>24</v>
      </c>
      <c r="I7" s="35" t="s">
        <v>24</v>
      </c>
      <c r="J7" s="35" t="s">
        <v>24</v>
      </c>
      <c r="K7" s="26">
        <f t="shared" si="0"/>
        <v>0</v>
      </c>
      <c r="L7" s="27" t="str">
        <f>VLOOKUP(K7,[2]Sheet6!$A$3:$B$10,2,TRUE)</f>
        <v>F</v>
      </c>
      <c r="M7" s="35" t="s">
        <v>24</v>
      </c>
      <c r="N7" s="35" t="s">
        <v>24</v>
      </c>
      <c r="O7" s="35" t="s">
        <v>24</v>
      </c>
      <c r="P7" s="29">
        <f t="shared" si="1"/>
        <v>0</v>
      </c>
      <c r="Q7" s="27" t="str">
        <f>VLOOKUP(P7,[2]Sheet6!$A$3:$B$10,2,TRUE)</f>
        <v>F</v>
      </c>
      <c r="R7" s="37" t="s">
        <v>24</v>
      </c>
      <c r="S7" s="37" t="s">
        <v>24</v>
      </c>
      <c r="T7" s="37" t="s">
        <v>24</v>
      </c>
      <c r="U7" s="26">
        <f t="shared" si="2"/>
        <v>0</v>
      </c>
      <c r="V7" s="27" t="str">
        <f>VLOOKUP(U7,[2]Sheet6!$A$3:$B$10,2,TRUE)</f>
        <v>F</v>
      </c>
      <c r="W7" s="35" t="s">
        <v>24</v>
      </c>
      <c r="X7" s="35" t="s">
        <v>24</v>
      </c>
      <c r="Y7" s="35" t="s">
        <v>24</v>
      </c>
      <c r="Z7" s="26">
        <f t="shared" si="3"/>
        <v>0</v>
      </c>
      <c r="AA7" s="27" t="str">
        <f>VLOOKUP(Z7,[2]Sheet6!$A$3:$B$10,2,TRUE)</f>
        <v>F</v>
      </c>
      <c r="AB7" s="42" t="s">
        <v>24</v>
      </c>
      <c r="AC7" s="42" t="s">
        <v>24</v>
      </c>
      <c r="AD7" s="42" t="s">
        <v>24</v>
      </c>
      <c r="AE7" s="26">
        <f t="shared" si="4"/>
        <v>0</v>
      </c>
      <c r="AF7" s="27" t="str">
        <f>VLOOKUP(AE7,[2]Sheet6!$A$3:$B$10,2,TRUE)</f>
        <v>F</v>
      </c>
      <c r="AG7" s="43" t="s">
        <v>24</v>
      </c>
      <c r="AH7" s="43" t="s">
        <v>24</v>
      </c>
      <c r="AI7" s="44">
        <f t="shared" si="5"/>
        <v>0</v>
      </c>
      <c r="AJ7" s="27" t="str">
        <f>VLOOKUP(AI7,[2]Sheet6!$A$3:$B$10,2,TRUE)</f>
        <v>F</v>
      </c>
      <c r="AK7" s="35" t="s">
        <v>24</v>
      </c>
      <c r="AL7" s="35" t="s">
        <v>24</v>
      </c>
      <c r="AM7" s="35" t="s">
        <v>24</v>
      </c>
      <c r="AN7" s="26">
        <f t="shared" si="6"/>
        <v>0</v>
      </c>
      <c r="AO7" s="27" t="str">
        <f>VLOOKUP(AN7,[2]Sheet6!$A$3:$B$10,2,TRUE)</f>
        <v>F</v>
      </c>
      <c r="AP7" s="35" t="s">
        <v>24</v>
      </c>
      <c r="AQ7" s="35" t="s">
        <v>24</v>
      </c>
      <c r="AR7" s="35" t="s">
        <v>24</v>
      </c>
      <c r="AS7" s="26">
        <f t="shared" si="7"/>
        <v>0</v>
      </c>
      <c r="AT7" s="27" t="s">
        <v>24</v>
      </c>
    </row>
    <row r="8" spans="1:46" s="45" customFormat="1" ht="39" customHeight="1">
      <c r="A8" s="102" t="s">
        <v>31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4"/>
    </row>
  </sheetData>
  <mergeCells count="20">
    <mergeCell ref="A8:AT8"/>
    <mergeCell ref="G4:G5"/>
    <mergeCell ref="H4:L4"/>
    <mergeCell ref="M4:Q4"/>
    <mergeCell ref="R4:V4"/>
    <mergeCell ref="W4:AA4"/>
    <mergeCell ref="AB4:AF4"/>
    <mergeCell ref="A1:AT1"/>
    <mergeCell ref="A2:AT2"/>
    <mergeCell ref="A3:D3"/>
    <mergeCell ref="H3:AT3"/>
    <mergeCell ref="A4:A5"/>
    <mergeCell ref="B4:B5"/>
    <mergeCell ref="C4:C5"/>
    <mergeCell ref="D4:D5"/>
    <mergeCell ref="E4:E5"/>
    <mergeCell ref="F4:F5"/>
    <mergeCell ref="AG4:AJ4"/>
    <mergeCell ref="AK4:AO4"/>
    <mergeCell ref="AP4:AT4"/>
  </mergeCells>
  <conditionalFormatting sqref="L6:L7 Q6:Q7 V6:V7 AA6:AA7 AF6:AF7 AJ6:AJ7 AO6:AO7 AT6:AT7">
    <cfRule type="containsText" dxfId="7" priority="1" operator="containsText" text="ABS">
      <formula>NOT(ISERROR(SEARCH("ABS",L6)))</formula>
    </cfRule>
    <cfRule type="containsText" dxfId="6" priority="2" operator="containsText" text="F">
      <formula>NOT(ISERROR(SEARCH("F",L6)))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9"/>
  <sheetViews>
    <sheetView zoomScale="55" zoomScaleNormal="55" workbookViewId="0">
      <selection activeCell="T17" sqref="T17"/>
    </sheetView>
  </sheetViews>
  <sheetFormatPr defaultRowHeight="15"/>
  <cols>
    <col min="1" max="1" width="6.7109375" customWidth="1"/>
    <col min="2" max="2" width="26.28515625" customWidth="1"/>
    <col min="3" max="3" width="19.28515625" customWidth="1"/>
    <col min="4" max="4" width="15.42578125" customWidth="1"/>
    <col min="5" max="7" width="15.42578125" hidden="1" customWidth="1"/>
    <col min="8" max="8" width="6.7109375" bestFit="1" customWidth="1"/>
    <col min="9" max="10" width="6.7109375" customWidth="1"/>
    <col min="11" max="11" width="7.42578125" customWidth="1"/>
    <col min="12" max="12" width="7" customWidth="1"/>
    <col min="13" max="13" width="6.5703125" customWidth="1"/>
    <col min="14" max="14" width="6.7109375" customWidth="1"/>
    <col min="15" max="15" width="6.7109375" bestFit="1" customWidth="1"/>
    <col min="16" max="16" width="7.7109375" bestFit="1" customWidth="1"/>
    <col min="17" max="17" width="6.140625" customWidth="1"/>
    <col min="18" max="18" width="7.140625" customWidth="1"/>
    <col min="19" max="19" width="7.5703125" customWidth="1"/>
    <col min="20" max="20" width="7.7109375" customWidth="1"/>
    <col min="21" max="21" width="7.5703125" bestFit="1" customWidth="1"/>
    <col min="22" max="23" width="6.7109375" customWidth="1"/>
    <col min="24" max="24" width="6.5703125" customWidth="1"/>
    <col min="25" max="25" width="7.7109375" customWidth="1"/>
    <col min="26" max="26" width="6.85546875" customWidth="1"/>
    <col min="27" max="27" width="6.42578125" customWidth="1"/>
    <col min="28" max="29" width="7" customWidth="1"/>
    <col min="30" max="30" width="7.140625" customWidth="1"/>
    <col min="31" max="31" width="7.5703125" customWidth="1"/>
    <col min="32" max="32" width="5.42578125" customWidth="1"/>
    <col min="33" max="33" width="5.85546875" bestFit="1" customWidth="1"/>
    <col min="34" max="34" width="6.28515625" customWidth="1"/>
    <col min="35" max="35" width="6.5703125" customWidth="1"/>
    <col min="36" max="36" width="5.42578125" customWidth="1"/>
    <col min="37" max="37" width="6.5703125" customWidth="1"/>
    <col min="38" max="38" width="6.42578125" bestFit="1" customWidth="1"/>
    <col min="39" max="39" width="6.5703125" customWidth="1"/>
    <col min="40" max="40" width="7.140625" customWidth="1"/>
    <col min="41" max="41" width="5.5703125" customWidth="1"/>
    <col min="42" max="42" width="6.5703125" customWidth="1"/>
    <col min="43" max="43" width="6.42578125" bestFit="1" customWidth="1"/>
    <col min="44" max="44" width="6.28515625" customWidth="1"/>
    <col min="45" max="45" width="8" bestFit="1" customWidth="1"/>
    <col min="46" max="46" width="5.85546875" customWidth="1"/>
  </cols>
  <sheetData>
    <row r="1" spans="1:46" ht="64.5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</row>
    <row r="2" spans="1:46" ht="39.75" customHeight="1">
      <c r="A2" s="84" t="s">
        <v>47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</row>
    <row r="3" spans="1:46" ht="27" customHeight="1" thickBot="1">
      <c r="A3" s="85" t="s">
        <v>1</v>
      </c>
      <c r="B3" s="85"/>
      <c r="C3" s="85"/>
      <c r="D3" s="86"/>
      <c r="E3" s="10"/>
      <c r="F3" s="10"/>
      <c r="G3" s="10"/>
      <c r="H3" s="87" t="s">
        <v>48</v>
      </c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</row>
    <row r="4" spans="1:46" s="11" customFormat="1" ht="102" customHeight="1" thickBot="1">
      <c r="A4" s="88" t="s">
        <v>3</v>
      </c>
      <c r="B4" s="89" t="s">
        <v>4</v>
      </c>
      <c r="C4" s="89" t="s">
        <v>5</v>
      </c>
      <c r="D4" s="91" t="s">
        <v>6</v>
      </c>
      <c r="E4" s="92" t="s">
        <v>36</v>
      </c>
      <c r="F4" s="94" t="s">
        <v>37</v>
      </c>
      <c r="G4" s="94" t="s">
        <v>38</v>
      </c>
      <c r="H4" s="105" t="s">
        <v>39</v>
      </c>
      <c r="I4" s="105"/>
      <c r="J4" s="105"/>
      <c r="K4" s="105"/>
      <c r="L4" s="106"/>
      <c r="M4" s="97" t="s">
        <v>49</v>
      </c>
      <c r="N4" s="97"/>
      <c r="O4" s="97"/>
      <c r="P4" s="97"/>
      <c r="Q4" s="98"/>
      <c r="R4" s="96" t="s">
        <v>50</v>
      </c>
      <c r="S4" s="97"/>
      <c r="T4" s="97"/>
      <c r="U4" s="97"/>
      <c r="V4" s="98"/>
      <c r="W4" s="96" t="s">
        <v>51</v>
      </c>
      <c r="X4" s="97"/>
      <c r="Y4" s="97"/>
      <c r="Z4" s="97"/>
      <c r="AA4" s="98"/>
      <c r="AB4" s="96" t="s">
        <v>52</v>
      </c>
      <c r="AC4" s="97"/>
      <c r="AD4" s="97"/>
      <c r="AE4" s="97"/>
      <c r="AF4" s="98"/>
      <c r="AG4" s="96" t="s">
        <v>53</v>
      </c>
      <c r="AH4" s="97"/>
      <c r="AI4" s="97"/>
      <c r="AJ4" s="98"/>
      <c r="AK4" s="96" t="s">
        <v>54</v>
      </c>
      <c r="AL4" s="97"/>
      <c r="AM4" s="97"/>
      <c r="AN4" s="97"/>
      <c r="AO4" s="98"/>
      <c r="AP4" s="99" t="s">
        <v>55</v>
      </c>
      <c r="AQ4" s="100"/>
      <c r="AR4" s="100"/>
      <c r="AS4" s="100"/>
      <c r="AT4" s="101"/>
    </row>
    <row r="5" spans="1:46" s="18" customFormat="1" ht="61.5" customHeight="1" thickBot="1">
      <c r="A5" s="78"/>
      <c r="B5" s="90"/>
      <c r="C5" s="90"/>
      <c r="D5" s="91"/>
      <c r="E5" s="93"/>
      <c r="F5" s="95"/>
      <c r="G5" s="95"/>
      <c r="H5" s="12" t="s">
        <v>19</v>
      </c>
      <c r="I5" s="13" t="s">
        <v>17</v>
      </c>
      <c r="J5" s="13" t="s">
        <v>20</v>
      </c>
      <c r="K5" s="14" t="s">
        <v>21</v>
      </c>
      <c r="L5" s="15" t="s">
        <v>18</v>
      </c>
      <c r="M5" s="12" t="s">
        <v>19</v>
      </c>
      <c r="N5" s="13" t="s">
        <v>17</v>
      </c>
      <c r="O5" s="13" t="s">
        <v>20</v>
      </c>
      <c r="P5" s="13" t="s">
        <v>22</v>
      </c>
      <c r="Q5" s="15" t="s">
        <v>18</v>
      </c>
      <c r="R5" s="16" t="s">
        <v>19</v>
      </c>
      <c r="S5" s="13" t="s">
        <v>17</v>
      </c>
      <c r="T5" s="13" t="s">
        <v>20</v>
      </c>
      <c r="U5" s="13" t="s">
        <v>21</v>
      </c>
      <c r="V5" s="15" t="s">
        <v>18</v>
      </c>
      <c r="W5" s="16" t="s">
        <v>19</v>
      </c>
      <c r="X5" s="13" t="s">
        <v>17</v>
      </c>
      <c r="Y5" s="13" t="s">
        <v>20</v>
      </c>
      <c r="Z5" s="13" t="s">
        <v>21</v>
      </c>
      <c r="AA5" s="15" t="s">
        <v>18</v>
      </c>
      <c r="AB5" s="16" t="s">
        <v>19</v>
      </c>
      <c r="AC5" s="13" t="s">
        <v>17</v>
      </c>
      <c r="AD5" s="13" t="s">
        <v>20</v>
      </c>
      <c r="AE5" s="13" t="s">
        <v>21</v>
      </c>
      <c r="AF5" s="15" t="s">
        <v>18</v>
      </c>
      <c r="AG5" s="16" t="s">
        <v>16</v>
      </c>
      <c r="AH5" s="13" t="s">
        <v>17</v>
      </c>
      <c r="AI5" s="13" t="s">
        <v>21</v>
      </c>
      <c r="AJ5" s="15" t="s">
        <v>18</v>
      </c>
      <c r="AK5" s="16" t="s">
        <v>19</v>
      </c>
      <c r="AL5" s="13" t="s">
        <v>17</v>
      </c>
      <c r="AM5" s="13" t="s">
        <v>20</v>
      </c>
      <c r="AN5" s="13" t="s">
        <v>21</v>
      </c>
      <c r="AO5" s="15" t="s">
        <v>18</v>
      </c>
      <c r="AP5" s="17" t="s">
        <v>19</v>
      </c>
      <c r="AQ5" s="13" t="s">
        <v>17</v>
      </c>
      <c r="AR5" s="13" t="s">
        <v>20</v>
      </c>
      <c r="AS5" s="13" t="s">
        <v>21</v>
      </c>
      <c r="AT5" s="15" t="s">
        <v>18</v>
      </c>
    </row>
    <row r="6" spans="1:46" s="33" customFormat="1" ht="48.75" customHeight="1" thickBot="1">
      <c r="A6" s="19">
        <v>1</v>
      </c>
      <c r="B6" s="3" t="s">
        <v>56</v>
      </c>
      <c r="C6" s="50" t="s">
        <v>57</v>
      </c>
      <c r="D6" s="51">
        <v>180402001</v>
      </c>
      <c r="E6" s="22"/>
      <c r="F6" s="22"/>
      <c r="G6" s="23"/>
      <c r="H6" s="24">
        <v>5</v>
      </c>
      <c r="I6" s="25" t="s">
        <v>24</v>
      </c>
      <c r="J6" s="25">
        <v>15</v>
      </c>
      <c r="K6" s="26">
        <f>SUM(H6:J6)</f>
        <v>20</v>
      </c>
      <c r="L6" s="27" t="s">
        <v>24</v>
      </c>
      <c r="M6" s="24"/>
      <c r="N6" s="24"/>
      <c r="O6" s="28"/>
      <c r="P6" s="29"/>
      <c r="Q6" s="27"/>
      <c r="R6" s="30"/>
      <c r="S6" s="30"/>
      <c r="T6" s="31"/>
      <c r="U6" s="26"/>
      <c r="V6" s="27"/>
      <c r="W6" s="24"/>
      <c r="X6" s="24"/>
      <c r="Y6" s="28"/>
      <c r="Z6" s="26"/>
      <c r="AA6" s="27"/>
      <c r="AB6" s="24"/>
      <c r="AC6" s="24"/>
      <c r="AD6" s="28"/>
      <c r="AE6" s="26"/>
      <c r="AF6" s="27"/>
      <c r="AG6" s="32"/>
      <c r="AH6" s="24"/>
      <c r="AI6" s="26"/>
      <c r="AJ6" s="27"/>
      <c r="AK6" s="24"/>
      <c r="AL6" s="25"/>
      <c r="AM6" s="28"/>
      <c r="AN6" s="26"/>
      <c r="AO6" s="27"/>
      <c r="AP6" s="24"/>
      <c r="AQ6" s="24"/>
      <c r="AR6" s="28"/>
      <c r="AS6" s="26"/>
      <c r="AT6" s="27"/>
    </row>
    <row r="7" spans="1:46" s="33" customFormat="1" ht="48.75" customHeight="1" thickBot="1">
      <c r="A7" s="19">
        <v>2</v>
      </c>
      <c r="B7" s="3" t="s">
        <v>58</v>
      </c>
      <c r="C7" s="50" t="s">
        <v>59</v>
      </c>
      <c r="D7" s="51">
        <v>180402002</v>
      </c>
      <c r="E7" s="22"/>
      <c r="F7" s="22"/>
      <c r="G7" s="34"/>
      <c r="H7" s="35">
        <v>4</v>
      </c>
      <c r="I7" s="35" t="s">
        <v>24</v>
      </c>
      <c r="J7" s="35">
        <v>12</v>
      </c>
      <c r="K7" s="26">
        <f t="shared" ref="K7:K8" si="0">SUM(H7:J7)</f>
        <v>16</v>
      </c>
      <c r="L7" s="27" t="s">
        <v>24</v>
      </c>
      <c r="M7" s="35">
        <v>3</v>
      </c>
      <c r="N7" s="35" t="s">
        <v>24</v>
      </c>
      <c r="O7" s="36">
        <v>12</v>
      </c>
      <c r="P7" s="29">
        <f t="shared" ref="P7:P8" si="1">SUM(M7:O7)</f>
        <v>15</v>
      </c>
      <c r="Q7" s="27" t="s">
        <v>24</v>
      </c>
      <c r="R7" s="37">
        <v>7</v>
      </c>
      <c r="S7" s="37" t="s">
        <v>24</v>
      </c>
      <c r="T7" s="38">
        <v>17</v>
      </c>
      <c r="U7" s="26">
        <f t="shared" ref="U7" si="2">SUM(R7:T7)</f>
        <v>24</v>
      </c>
      <c r="V7" s="27" t="s">
        <v>24</v>
      </c>
      <c r="W7" s="35">
        <v>6</v>
      </c>
      <c r="X7" s="35" t="s">
        <v>24</v>
      </c>
      <c r="Y7" s="36">
        <v>10</v>
      </c>
      <c r="Z7" s="26">
        <f t="shared" ref="Z7" si="3">SUM(W7:Y7)</f>
        <v>16</v>
      </c>
      <c r="AA7" s="27" t="s">
        <v>24</v>
      </c>
      <c r="AB7" s="35">
        <v>5</v>
      </c>
      <c r="AC7" s="35" t="s">
        <v>24</v>
      </c>
      <c r="AD7" s="36">
        <v>15</v>
      </c>
      <c r="AE7" s="26">
        <f t="shared" ref="AE7" si="4">SUM(AB7:AD7)</f>
        <v>20</v>
      </c>
      <c r="AF7" s="27" t="s">
        <v>24</v>
      </c>
      <c r="AG7" s="39">
        <v>24</v>
      </c>
      <c r="AH7" s="35" t="s">
        <v>24</v>
      </c>
      <c r="AI7" s="26">
        <f t="shared" ref="AI7" si="5">SUM(AG7:AH7)</f>
        <v>24</v>
      </c>
      <c r="AJ7" s="27" t="s">
        <v>24</v>
      </c>
      <c r="AK7" s="35">
        <v>5</v>
      </c>
      <c r="AL7" s="35" t="s">
        <v>24</v>
      </c>
      <c r="AM7" s="36">
        <v>15</v>
      </c>
      <c r="AN7" s="26">
        <f t="shared" ref="AN7:AN8" si="6">SUM(AK7:AM7)</f>
        <v>20</v>
      </c>
      <c r="AO7" s="27" t="s">
        <v>24</v>
      </c>
      <c r="AP7" s="35">
        <v>8</v>
      </c>
      <c r="AQ7" s="35" t="s">
        <v>24</v>
      </c>
      <c r="AR7" s="36">
        <v>12</v>
      </c>
      <c r="AS7" s="26">
        <f t="shared" ref="AS7:AS8" si="7">SUM(AP7:AR7)</f>
        <v>20</v>
      </c>
      <c r="AT7" s="27" t="s">
        <v>24</v>
      </c>
    </row>
    <row r="8" spans="1:46" s="33" customFormat="1" ht="48.75" customHeight="1" thickBot="1">
      <c r="A8" s="19">
        <v>3</v>
      </c>
      <c r="B8" s="3" t="s">
        <v>60</v>
      </c>
      <c r="C8" s="50" t="s">
        <v>61</v>
      </c>
      <c r="D8" s="51">
        <v>180402003</v>
      </c>
      <c r="E8" s="22"/>
      <c r="F8" s="22"/>
      <c r="G8" s="34"/>
      <c r="H8" s="35">
        <v>6</v>
      </c>
      <c r="I8" s="35" t="s">
        <v>24</v>
      </c>
      <c r="J8" s="35">
        <v>12</v>
      </c>
      <c r="K8" s="26">
        <f t="shared" si="0"/>
        <v>18</v>
      </c>
      <c r="L8" s="27" t="s">
        <v>24</v>
      </c>
      <c r="M8" s="35">
        <v>7</v>
      </c>
      <c r="N8" s="35">
        <v>18</v>
      </c>
      <c r="O8" s="36">
        <v>12</v>
      </c>
      <c r="P8" s="29">
        <f t="shared" si="1"/>
        <v>37</v>
      </c>
      <c r="Q8" s="27" t="str">
        <f>VLOOKUP(P8,[1]Sheet6!$A$3:$B$10,2,TRUE)</f>
        <v>F</v>
      </c>
      <c r="R8" s="37"/>
      <c r="S8" s="37"/>
      <c r="T8" s="38"/>
      <c r="U8" s="26"/>
      <c r="V8" s="27"/>
      <c r="W8" s="35"/>
      <c r="X8" s="35"/>
      <c r="Y8" s="36"/>
      <c r="Z8" s="26"/>
      <c r="AA8" s="27"/>
      <c r="AB8" s="35"/>
      <c r="AC8" s="35"/>
      <c r="AD8" s="36"/>
      <c r="AE8" s="26"/>
      <c r="AF8" s="27"/>
      <c r="AG8" s="39"/>
      <c r="AH8" s="35"/>
      <c r="AI8" s="26"/>
      <c r="AJ8" s="27"/>
      <c r="AK8" s="35">
        <v>6</v>
      </c>
      <c r="AL8" s="35">
        <v>5</v>
      </c>
      <c r="AM8" s="36">
        <v>10</v>
      </c>
      <c r="AN8" s="26">
        <f t="shared" si="6"/>
        <v>21</v>
      </c>
      <c r="AO8" s="27" t="str">
        <f>VLOOKUP(AN8,[1]Sheet6!$A$3:$B$10,2,TRUE)</f>
        <v>F</v>
      </c>
      <c r="AP8" s="35">
        <v>8</v>
      </c>
      <c r="AQ8" s="35">
        <v>5</v>
      </c>
      <c r="AR8" s="36">
        <v>13</v>
      </c>
      <c r="AS8" s="26">
        <f t="shared" si="7"/>
        <v>26</v>
      </c>
      <c r="AT8" s="27" t="s">
        <v>24</v>
      </c>
    </row>
    <row r="9" spans="1:46" s="45" customFormat="1" ht="54" customHeight="1">
      <c r="A9" s="107" t="s">
        <v>31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9"/>
    </row>
  </sheetData>
  <mergeCells count="20">
    <mergeCell ref="A9:AT9"/>
    <mergeCell ref="G4:G5"/>
    <mergeCell ref="H4:L4"/>
    <mergeCell ref="M4:Q4"/>
    <mergeCell ref="R4:V4"/>
    <mergeCell ref="W4:AA4"/>
    <mergeCell ref="AB4:AF4"/>
    <mergeCell ref="A1:AT1"/>
    <mergeCell ref="A2:AT2"/>
    <mergeCell ref="A3:D3"/>
    <mergeCell ref="H3:AT3"/>
    <mergeCell ref="A4:A5"/>
    <mergeCell ref="B4:B5"/>
    <mergeCell ref="C4:C5"/>
    <mergeCell ref="D4:D5"/>
    <mergeCell ref="E4:E5"/>
    <mergeCell ref="F4:F5"/>
    <mergeCell ref="AG4:AJ4"/>
    <mergeCell ref="AK4:AO4"/>
    <mergeCell ref="AP4:AT4"/>
  </mergeCells>
  <conditionalFormatting sqref="L6:L8 Q6:Q8 AA6:AA8 AF6:AF8 AJ6:AJ8 AO6:AO8 V6:V8 AT6:AT8">
    <cfRule type="containsText" dxfId="5" priority="1" operator="containsText" text="ABS">
      <formula>NOT(ISERROR(SEARCH("ABS",L6)))</formula>
    </cfRule>
    <cfRule type="containsText" dxfId="4" priority="2" operator="containsText" text="F">
      <formula>NOT(ISERROR(SEARCH("F",L6)))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12"/>
  <sheetViews>
    <sheetView tabSelected="1" zoomScale="40" zoomScaleNormal="40" workbookViewId="0">
      <selection activeCell="P30" sqref="P30"/>
    </sheetView>
  </sheetViews>
  <sheetFormatPr defaultRowHeight="15"/>
  <cols>
    <col min="1" max="1" width="6.42578125" customWidth="1"/>
    <col min="2" max="2" width="49.28515625" bestFit="1" customWidth="1"/>
    <col min="3" max="3" width="24.28515625" hidden="1" customWidth="1"/>
    <col min="4" max="4" width="25.42578125" hidden="1" customWidth="1"/>
    <col min="5" max="5" width="23.5703125" bestFit="1" customWidth="1"/>
    <col min="6" max="6" width="16.42578125" customWidth="1"/>
    <col min="7" max="8" width="12.42578125" hidden="1" customWidth="1"/>
    <col min="9" max="9" width="13.140625" hidden="1" customWidth="1"/>
    <col min="10" max="10" width="9.7109375" customWidth="1"/>
    <col min="11" max="11" width="10" customWidth="1"/>
    <col min="12" max="12" width="9.7109375" customWidth="1"/>
    <col min="13" max="13" width="11.28515625" customWidth="1"/>
    <col min="14" max="14" width="9" customWidth="1"/>
    <col min="15" max="16" width="10" customWidth="1"/>
    <col min="17" max="17" width="9.5703125" customWidth="1"/>
    <col min="18" max="19" width="10.5703125" customWidth="1"/>
    <col min="20" max="20" width="9.5703125" customWidth="1"/>
    <col min="21" max="21" width="10" customWidth="1"/>
    <col min="22" max="22" width="8.7109375" customWidth="1"/>
    <col min="23" max="23" width="10.5703125" customWidth="1"/>
    <col min="24" max="24" width="10.28515625" customWidth="1"/>
    <col min="25" max="25" width="7.140625" customWidth="1"/>
    <col min="26" max="26" width="8.28515625" bestFit="1" customWidth="1"/>
    <col min="27" max="27" width="8.28515625" customWidth="1"/>
    <col min="28" max="28" width="9.140625" customWidth="1"/>
    <col min="29" max="29" width="8.28515625" bestFit="1" customWidth="1"/>
    <col min="30" max="36" width="5.42578125" hidden="1" customWidth="1"/>
    <col min="37" max="37" width="8.28515625" customWidth="1"/>
    <col min="38" max="38" width="7.28515625" customWidth="1"/>
    <col min="39" max="39" width="7.140625" bestFit="1" customWidth="1"/>
    <col min="40" max="40" width="8.42578125" customWidth="1"/>
    <col min="41" max="41" width="5.42578125" bestFit="1" customWidth="1"/>
    <col min="42" max="44" width="5.42578125" hidden="1" customWidth="1"/>
    <col min="45" max="45" width="7.5703125" customWidth="1"/>
    <col min="46" max="46" width="8.85546875" customWidth="1"/>
    <col min="47" max="47" width="7.7109375" customWidth="1"/>
    <col min="48" max="48" width="9.28515625" customWidth="1"/>
    <col min="49" max="49" width="5.42578125" bestFit="1" customWidth="1"/>
    <col min="50" max="52" width="5.42578125" hidden="1" customWidth="1"/>
    <col min="53" max="53" width="7.28515625" customWidth="1"/>
    <col min="54" max="54" width="8.28515625" customWidth="1"/>
    <col min="55" max="55" width="7.5703125" customWidth="1"/>
    <col min="56" max="56" width="7.7109375" bestFit="1" customWidth="1"/>
    <col min="57" max="57" width="12.7109375" customWidth="1"/>
  </cols>
  <sheetData>
    <row r="1" spans="1:70" ht="72.75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</row>
    <row r="2" spans="1:70" ht="39.75" customHeight="1">
      <c r="A2" s="129" t="s">
        <v>62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</row>
    <row r="3" spans="1:70" ht="28.5" customHeight="1">
      <c r="A3" s="130" t="s">
        <v>63</v>
      </c>
      <c r="B3" s="130"/>
      <c r="C3" s="130"/>
      <c r="D3" s="130"/>
      <c r="E3" s="130"/>
      <c r="F3" s="130"/>
      <c r="G3" s="52"/>
      <c r="H3" s="52"/>
      <c r="I3" s="52"/>
      <c r="J3" s="131" t="s">
        <v>2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</row>
    <row r="4" spans="1:70" s="54" customFormat="1" ht="93.75" customHeight="1">
      <c r="A4" s="132" t="s">
        <v>3</v>
      </c>
      <c r="B4" s="122" t="s">
        <v>4</v>
      </c>
      <c r="C4" s="134" t="s">
        <v>36</v>
      </c>
      <c r="D4" s="134" t="s">
        <v>37</v>
      </c>
      <c r="E4" s="122" t="s">
        <v>5</v>
      </c>
      <c r="F4" s="122" t="s">
        <v>6</v>
      </c>
      <c r="G4" s="123" t="s">
        <v>38</v>
      </c>
      <c r="H4" s="123" t="s">
        <v>38</v>
      </c>
      <c r="I4" s="123" t="s">
        <v>38</v>
      </c>
      <c r="J4" s="125" t="s">
        <v>64</v>
      </c>
      <c r="K4" s="126"/>
      <c r="L4" s="126"/>
      <c r="M4" s="126"/>
      <c r="N4" s="127"/>
      <c r="O4" s="119" t="s">
        <v>65</v>
      </c>
      <c r="P4" s="120"/>
      <c r="Q4" s="120"/>
      <c r="R4" s="120"/>
      <c r="S4" s="121"/>
      <c r="T4" s="119" t="s">
        <v>66</v>
      </c>
      <c r="U4" s="120"/>
      <c r="V4" s="120"/>
      <c r="W4" s="120"/>
      <c r="X4" s="121"/>
      <c r="Y4" s="119" t="s">
        <v>67</v>
      </c>
      <c r="Z4" s="120"/>
      <c r="AA4" s="120"/>
      <c r="AB4" s="120"/>
      <c r="AC4" s="121"/>
      <c r="AD4" s="53"/>
      <c r="AE4" s="120"/>
      <c r="AF4" s="120"/>
      <c r="AG4" s="121"/>
      <c r="AH4" s="120"/>
      <c r="AI4" s="120"/>
      <c r="AJ4" s="121"/>
      <c r="AK4" s="119" t="s">
        <v>68</v>
      </c>
      <c r="AL4" s="120"/>
      <c r="AM4" s="120"/>
      <c r="AN4" s="120"/>
      <c r="AO4" s="120"/>
      <c r="AP4" s="120"/>
      <c r="AQ4" s="120"/>
      <c r="AR4" s="121"/>
      <c r="AS4" s="119" t="s">
        <v>69</v>
      </c>
      <c r="AT4" s="120"/>
      <c r="AU4" s="120"/>
      <c r="AV4" s="120"/>
      <c r="AW4" s="120"/>
      <c r="AX4" s="120"/>
      <c r="AY4" s="120"/>
      <c r="AZ4" s="121"/>
      <c r="BA4" s="122" t="s">
        <v>70</v>
      </c>
      <c r="BB4" s="122"/>
      <c r="BC4" s="122"/>
      <c r="BD4" s="122"/>
      <c r="BE4" s="122"/>
    </row>
    <row r="5" spans="1:70" s="57" customFormat="1" ht="73.5" customHeight="1">
      <c r="A5" s="132"/>
      <c r="B5" s="133"/>
      <c r="C5" s="135"/>
      <c r="D5" s="135"/>
      <c r="E5" s="133"/>
      <c r="F5" s="122"/>
      <c r="G5" s="124"/>
      <c r="H5" s="124"/>
      <c r="I5" s="124"/>
      <c r="J5" s="55" t="s">
        <v>19</v>
      </c>
      <c r="K5" s="55" t="s">
        <v>17</v>
      </c>
      <c r="L5" s="55" t="s">
        <v>20</v>
      </c>
      <c r="M5" s="55" t="s">
        <v>21</v>
      </c>
      <c r="N5" s="56" t="s">
        <v>18</v>
      </c>
      <c r="O5" s="55" t="s">
        <v>19</v>
      </c>
      <c r="P5" s="55" t="s">
        <v>17</v>
      </c>
      <c r="Q5" s="55" t="s">
        <v>20</v>
      </c>
      <c r="R5" s="55" t="s">
        <v>21</v>
      </c>
      <c r="S5" s="56" t="s">
        <v>18</v>
      </c>
      <c r="T5" s="55" t="s">
        <v>19</v>
      </c>
      <c r="U5" s="55" t="s">
        <v>17</v>
      </c>
      <c r="V5" s="55" t="s">
        <v>20</v>
      </c>
      <c r="W5" s="55" t="s">
        <v>21</v>
      </c>
      <c r="X5" s="56" t="s">
        <v>18</v>
      </c>
      <c r="Y5" s="55" t="s">
        <v>19</v>
      </c>
      <c r="Z5" s="55" t="s">
        <v>17</v>
      </c>
      <c r="AA5" s="55" t="s">
        <v>20</v>
      </c>
      <c r="AB5" s="55" t="s">
        <v>21</v>
      </c>
      <c r="AC5" s="56" t="s">
        <v>18</v>
      </c>
      <c r="AD5" s="56"/>
      <c r="AE5" s="56" t="s">
        <v>71</v>
      </c>
      <c r="AF5" s="56" t="s">
        <v>72</v>
      </c>
      <c r="AG5" s="56" t="s">
        <v>73</v>
      </c>
      <c r="AH5" s="56" t="s">
        <v>71</v>
      </c>
      <c r="AI5" s="56" t="s">
        <v>72</v>
      </c>
      <c r="AJ5" s="56" t="s">
        <v>73</v>
      </c>
      <c r="AK5" s="55" t="s">
        <v>19</v>
      </c>
      <c r="AL5" s="55" t="s">
        <v>17</v>
      </c>
      <c r="AM5" s="55" t="s">
        <v>20</v>
      </c>
      <c r="AN5" s="55" t="s">
        <v>21</v>
      </c>
      <c r="AO5" s="56" t="s">
        <v>18</v>
      </c>
      <c r="AP5" s="56" t="s">
        <v>71</v>
      </c>
      <c r="AQ5" s="56" t="s">
        <v>72</v>
      </c>
      <c r="AR5" s="56" t="s">
        <v>73</v>
      </c>
      <c r="AS5" s="55" t="s">
        <v>19</v>
      </c>
      <c r="AT5" s="55" t="s">
        <v>17</v>
      </c>
      <c r="AU5" s="55" t="s">
        <v>20</v>
      </c>
      <c r="AV5" s="55" t="s">
        <v>21</v>
      </c>
      <c r="AW5" s="56" t="s">
        <v>18</v>
      </c>
      <c r="AX5" s="56" t="s">
        <v>71</v>
      </c>
      <c r="AY5" s="56" t="s">
        <v>72</v>
      </c>
      <c r="AZ5" s="56" t="s">
        <v>73</v>
      </c>
      <c r="BA5" s="55" t="s">
        <v>19</v>
      </c>
      <c r="BB5" s="55" t="s">
        <v>17</v>
      </c>
      <c r="BC5" s="55" t="s">
        <v>20</v>
      </c>
      <c r="BD5" s="55" t="s">
        <v>21</v>
      </c>
      <c r="BE5" s="56" t="s">
        <v>18</v>
      </c>
    </row>
    <row r="6" spans="1:70" s="70" customFormat="1" ht="44.25" customHeight="1">
      <c r="A6" s="58">
        <v>4</v>
      </c>
      <c r="B6" s="59" t="s">
        <v>75</v>
      </c>
      <c r="C6" s="60" t="s">
        <v>76</v>
      </c>
      <c r="D6" s="60" t="s">
        <v>77</v>
      </c>
      <c r="E6" s="61" t="s">
        <v>78</v>
      </c>
      <c r="F6" s="62">
        <v>180409004</v>
      </c>
      <c r="G6" s="63"/>
      <c r="H6" s="63"/>
      <c r="I6" s="63" t="s">
        <v>74</v>
      </c>
      <c r="J6" s="64"/>
      <c r="K6" s="64"/>
      <c r="L6" s="64"/>
      <c r="M6" s="9"/>
      <c r="N6" s="27"/>
      <c r="O6" s="65">
        <v>6</v>
      </c>
      <c r="P6" s="65" t="s">
        <v>24</v>
      </c>
      <c r="Q6" s="65">
        <v>16</v>
      </c>
      <c r="R6" s="27">
        <f t="shared" ref="R6:R8" si="0">SUM(O6:Q6)</f>
        <v>22</v>
      </c>
      <c r="S6" s="27" t="s">
        <v>24</v>
      </c>
      <c r="T6" s="65"/>
      <c r="U6" s="65"/>
      <c r="V6" s="65"/>
      <c r="W6" s="27"/>
      <c r="X6" s="27"/>
      <c r="Y6" s="65" t="s">
        <v>24</v>
      </c>
      <c r="Z6" s="65" t="s">
        <v>24</v>
      </c>
      <c r="AA6" s="65">
        <v>12</v>
      </c>
      <c r="AB6" s="1">
        <f t="shared" ref="AB6" si="1">SUM(Y6:AA6)</f>
        <v>12</v>
      </c>
      <c r="AC6" s="27" t="s">
        <v>24</v>
      </c>
      <c r="AD6" s="66"/>
      <c r="AE6" s="67"/>
      <c r="AF6" s="66"/>
      <c r="AG6" s="66"/>
      <c r="AH6" s="67"/>
      <c r="AI6" s="66"/>
      <c r="AJ6" s="66"/>
      <c r="AK6" s="65" t="s">
        <v>24</v>
      </c>
      <c r="AL6" s="65" t="s">
        <v>24</v>
      </c>
      <c r="AM6" s="65">
        <v>11</v>
      </c>
      <c r="AN6" s="68">
        <v>11</v>
      </c>
      <c r="AO6" s="27" t="s">
        <v>24</v>
      </c>
      <c r="AP6" s="67"/>
      <c r="AQ6" s="66"/>
      <c r="AR6" s="66"/>
      <c r="AS6" s="65" t="s">
        <v>24</v>
      </c>
      <c r="AT6" s="65" t="s">
        <v>24</v>
      </c>
      <c r="AU6" s="69">
        <v>11</v>
      </c>
      <c r="AV6" s="68">
        <f t="shared" ref="AV6" si="2">SUM(AS6:AU6)</f>
        <v>11</v>
      </c>
      <c r="AW6" s="27" t="s">
        <v>24</v>
      </c>
      <c r="AX6" s="67"/>
      <c r="AY6" s="66"/>
      <c r="AZ6" s="66"/>
      <c r="BA6" s="65" t="s">
        <v>24</v>
      </c>
      <c r="BB6" s="65" t="s">
        <v>24</v>
      </c>
      <c r="BC6" s="65">
        <v>14</v>
      </c>
      <c r="BD6" s="68">
        <v>14</v>
      </c>
      <c r="BE6" s="27" t="s">
        <v>24</v>
      </c>
    </row>
    <row r="7" spans="1:70" s="70" customFormat="1" ht="44.25" customHeight="1">
      <c r="A7" s="58">
        <v>6</v>
      </c>
      <c r="B7" s="71" t="s">
        <v>79</v>
      </c>
      <c r="C7" s="60" t="s">
        <v>80</v>
      </c>
      <c r="D7" s="60" t="s">
        <v>81</v>
      </c>
      <c r="E7" s="61" t="s">
        <v>82</v>
      </c>
      <c r="F7" s="62">
        <v>180409006</v>
      </c>
      <c r="G7" s="63"/>
      <c r="H7" s="63"/>
      <c r="I7" s="63" t="s">
        <v>74</v>
      </c>
      <c r="J7" s="64" t="s">
        <v>24</v>
      </c>
      <c r="K7" s="72" t="s">
        <v>24</v>
      </c>
      <c r="L7" s="64" t="s">
        <v>24</v>
      </c>
      <c r="M7" s="9">
        <f t="shared" ref="M7:M8" si="3">SUM(J7:L7)</f>
        <v>0</v>
      </c>
      <c r="N7" s="27" t="s">
        <v>24</v>
      </c>
      <c r="O7" s="65" t="s">
        <v>24</v>
      </c>
      <c r="P7" s="65" t="s">
        <v>24</v>
      </c>
      <c r="Q7" s="65" t="s">
        <v>24</v>
      </c>
      <c r="R7" s="27">
        <f t="shared" si="0"/>
        <v>0</v>
      </c>
      <c r="S7" s="27" t="s">
        <v>24</v>
      </c>
      <c r="T7" s="65" t="s">
        <v>24</v>
      </c>
      <c r="U7" s="2" t="s">
        <v>24</v>
      </c>
      <c r="V7" s="65" t="s">
        <v>24</v>
      </c>
      <c r="W7" s="27">
        <f t="shared" ref="W7:W8" si="4">SUM(T7:V7)</f>
        <v>0</v>
      </c>
      <c r="X7" s="27" t="s">
        <v>24</v>
      </c>
      <c r="Y7" s="65" t="s">
        <v>24</v>
      </c>
      <c r="Z7" s="65" t="s">
        <v>24</v>
      </c>
      <c r="AA7" s="65" t="s">
        <v>24</v>
      </c>
      <c r="AB7" s="1">
        <v>0</v>
      </c>
      <c r="AC7" s="27" t="s">
        <v>24</v>
      </c>
      <c r="AD7" s="66"/>
      <c r="AE7" s="67"/>
      <c r="AF7" s="66"/>
      <c r="AG7" s="66"/>
      <c r="AH7" s="67"/>
      <c r="AI7" s="66"/>
      <c r="AJ7" s="66"/>
      <c r="AK7" s="65" t="s">
        <v>24</v>
      </c>
      <c r="AL7" s="73" t="s">
        <v>24</v>
      </c>
      <c r="AM7" s="65" t="s">
        <v>24</v>
      </c>
      <c r="AN7" s="68">
        <v>0</v>
      </c>
      <c r="AO7" s="27" t="s">
        <v>24</v>
      </c>
      <c r="AP7" s="67"/>
      <c r="AQ7" s="66"/>
      <c r="AR7" s="66"/>
      <c r="AS7" s="65" t="s">
        <v>24</v>
      </c>
      <c r="AT7" s="65" t="s">
        <v>24</v>
      </c>
      <c r="AU7" s="69" t="s">
        <v>24</v>
      </c>
      <c r="AV7" s="68">
        <v>0</v>
      </c>
      <c r="AW7" s="27" t="s">
        <v>24</v>
      </c>
      <c r="AX7" s="67"/>
      <c r="AY7" s="66"/>
      <c r="AZ7" s="66"/>
      <c r="BA7" s="65" t="s">
        <v>24</v>
      </c>
      <c r="BB7" s="65" t="s">
        <v>24</v>
      </c>
      <c r="BC7" s="65" t="s">
        <v>24</v>
      </c>
      <c r="BD7" s="74">
        <v>0</v>
      </c>
      <c r="BE7" s="27" t="s">
        <v>24</v>
      </c>
    </row>
    <row r="8" spans="1:70" s="70" customFormat="1" ht="44.25" customHeight="1">
      <c r="A8" s="58">
        <v>7</v>
      </c>
      <c r="B8" s="71" t="s">
        <v>83</v>
      </c>
      <c r="C8" s="60" t="s">
        <v>84</v>
      </c>
      <c r="D8" s="60" t="s">
        <v>85</v>
      </c>
      <c r="E8" s="61" t="s">
        <v>86</v>
      </c>
      <c r="F8" s="62">
        <v>180409007</v>
      </c>
      <c r="G8" s="63"/>
      <c r="H8" s="63"/>
      <c r="I8" s="63" t="s">
        <v>74</v>
      </c>
      <c r="J8" s="64">
        <v>3</v>
      </c>
      <c r="K8" s="64" t="s">
        <v>24</v>
      </c>
      <c r="L8" s="64" t="s">
        <v>24</v>
      </c>
      <c r="M8" s="9">
        <f t="shared" si="3"/>
        <v>3</v>
      </c>
      <c r="N8" s="27" t="s">
        <v>24</v>
      </c>
      <c r="O8" s="65">
        <v>3</v>
      </c>
      <c r="P8" s="73" t="s">
        <v>24</v>
      </c>
      <c r="Q8" s="65" t="s">
        <v>24</v>
      </c>
      <c r="R8" s="27">
        <f t="shared" si="0"/>
        <v>3</v>
      </c>
      <c r="S8" s="27" t="s">
        <v>24</v>
      </c>
      <c r="T8" s="65" t="s">
        <v>24</v>
      </c>
      <c r="U8" s="65" t="s">
        <v>24</v>
      </c>
      <c r="V8" s="65" t="s">
        <v>24</v>
      </c>
      <c r="W8" s="27">
        <f t="shared" si="4"/>
        <v>0</v>
      </c>
      <c r="X8" s="27" t="s">
        <v>24</v>
      </c>
      <c r="Y8" s="65" t="s">
        <v>24</v>
      </c>
      <c r="Z8" s="73" t="s">
        <v>24</v>
      </c>
      <c r="AA8" s="65" t="s">
        <v>24</v>
      </c>
      <c r="AB8" s="1">
        <v>0</v>
      </c>
      <c r="AC8" s="27" t="s">
        <v>24</v>
      </c>
      <c r="AD8" s="75"/>
      <c r="AE8" s="76"/>
      <c r="AF8" s="75"/>
      <c r="AG8" s="75"/>
      <c r="AH8" s="76"/>
      <c r="AI8" s="75"/>
      <c r="AJ8" s="75"/>
      <c r="AK8" s="65" t="s">
        <v>24</v>
      </c>
      <c r="AL8" s="73" t="s">
        <v>24</v>
      </c>
      <c r="AM8" s="65" t="s">
        <v>24</v>
      </c>
      <c r="AN8" s="68">
        <v>0</v>
      </c>
      <c r="AO8" s="27" t="s">
        <v>24</v>
      </c>
      <c r="AP8" s="76"/>
      <c r="AQ8" s="75"/>
      <c r="AR8" s="75"/>
      <c r="AS8" s="65" t="s">
        <v>24</v>
      </c>
      <c r="AT8" s="65" t="s">
        <v>24</v>
      </c>
      <c r="AU8" s="69" t="s">
        <v>24</v>
      </c>
      <c r="AV8" s="68">
        <v>0</v>
      </c>
      <c r="AW8" s="27" t="s">
        <v>24</v>
      </c>
      <c r="AX8" s="76"/>
      <c r="AY8" s="75"/>
      <c r="AZ8" s="75"/>
      <c r="BA8" s="65" t="s">
        <v>24</v>
      </c>
      <c r="BB8" s="65" t="s">
        <v>24</v>
      </c>
      <c r="BC8" s="65" t="s">
        <v>24</v>
      </c>
      <c r="BD8" s="68">
        <v>0</v>
      </c>
      <c r="BE8" s="27" t="s">
        <v>24</v>
      </c>
    </row>
    <row r="9" spans="1:70" ht="18.75" customHeight="1">
      <c r="A9" s="110" t="s">
        <v>87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2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</row>
    <row r="10" spans="1:70" ht="18.75" customHeight="1">
      <c r="A10" s="113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5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</row>
    <row r="11" spans="1:70" ht="18.75" customHeight="1">
      <c r="A11" s="116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8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</row>
    <row r="12" spans="1:70" ht="22.5">
      <c r="A12" s="79" t="s">
        <v>32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</row>
  </sheetData>
  <mergeCells count="24">
    <mergeCell ref="A1:BE1"/>
    <mergeCell ref="A2:BE2"/>
    <mergeCell ref="A3:F3"/>
    <mergeCell ref="J3:BE3"/>
    <mergeCell ref="A4:A5"/>
    <mergeCell ref="B4:B5"/>
    <mergeCell ref="C4:C5"/>
    <mergeCell ref="D4:D5"/>
    <mergeCell ref="E4:E5"/>
    <mergeCell ref="F4:F5"/>
    <mergeCell ref="A9:BE11"/>
    <mergeCell ref="A12:AP12"/>
    <mergeCell ref="Y4:AC4"/>
    <mergeCell ref="AE4:AG4"/>
    <mergeCell ref="AH4:AJ4"/>
    <mergeCell ref="AK4:AR4"/>
    <mergeCell ref="AS4:AZ4"/>
    <mergeCell ref="BA4:BE4"/>
    <mergeCell ref="G4:G5"/>
    <mergeCell ref="H4:H5"/>
    <mergeCell ref="I4:I5"/>
    <mergeCell ref="J4:N4"/>
    <mergeCell ref="O4:S4"/>
    <mergeCell ref="T4:X4"/>
  </mergeCells>
  <conditionalFormatting sqref="AH6:AH8 AP6:AP8 AX6:AX8 AE6:AE8">
    <cfRule type="containsText" dxfId="3" priority="3" operator="containsText" text="Abs">
      <formula>NOT(ISERROR(SEARCH("Abs",AE6)))</formula>
    </cfRule>
    <cfRule type="containsText" dxfId="2" priority="4" operator="containsText" text="F">
      <formula>NOT(ISERROR(SEARCH("F",AE6)))</formula>
    </cfRule>
  </conditionalFormatting>
  <conditionalFormatting sqref="AO6:AO8 AW6:AW8 BE6:BE8 AC6:AC8 N6:N8 R6:S8 W6:X8">
    <cfRule type="containsText" dxfId="1" priority="1" operator="containsText" text="ABS">
      <formula>NOT(ISERROR(SEARCH("ABS",N6)))</formula>
    </cfRule>
    <cfRule type="containsText" dxfId="0" priority="2" operator="containsText" text="F">
      <formula>NOT(ISERROR(SEARCH("F",N6)))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2017-V</vt:lpstr>
      <vt:lpstr>2017-III</vt:lpstr>
      <vt:lpstr>2018-III</vt:lpstr>
      <vt:lpstr>Fishries-III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2020-07-08T11:06:33Z</dcterms:modified>
</cp:coreProperties>
</file>