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B.Tech Civil-III" sheetId="1" r:id="rId1"/>
    <sheet name="Dip Civil-III" sheetId="2" r:id="rId2"/>
    <sheet name="B.Tech EEE-III" sheetId="3" r:id="rId3"/>
    <sheet name="B.Tech ECE-III" sheetId="4" r:id="rId4"/>
    <sheet name="B.Tech ME-III" sheetId="5" r:id="rId5"/>
    <sheet name="B.Tech Civil-V" sheetId="6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AA6" i="6"/>
  <c r="J7" i="5"/>
  <c r="K7" s="1"/>
  <c r="J6"/>
  <c r="K6" s="1"/>
  <c r="G6" i="4"/>
  <c r="G6" i="3"/>
  <c r="AG9" i="2"/>
  <c r="AD9"/>
  <c r="Z9"/>
  <c r="V9"/>
  <c r="R9"/>
  <c r="N9"/>
  <c r="J9"/>
  <c r="AG8"/>
  <c r="AD8"/>
  <c r="Z8"/>
  <c r="V8"/>
  <c r="R8"/>
  <c r="N8"/>
  <c r="J8"/>
  <c r="V7"/>
  <c r="R7"/>
  <c r="N7"/>
  <c r="J7"/>
  <c r="R6"/>
  <c r="AH6" s="1"/>
  <c r="AL10" i="1"/>
  <c r="AH10"/>
  <c r="AD10"/>
  <c r="Z10"/>
  <c r="V10"/>
  <c r="R10"/>
  <c r="N10"/>
  <c r="J10"/>
  <c r="AL9"/>
  <c r="AH9"/>
  <c r="AD9"/>
  <c r="Z9"/>
  <c r="V9"/>
  <c r="R9"/>
  <c r="N9"/>
  <c r="J9"/>
  <c r="J8"/>
  <c r="J7"/>
  <c r="K7" s="1"/>
  <c r="J6"/>
  <c r="K6" s="1"/>
  <c r="AO6" i="4" l="1"/>
  <c r="S6" i="2"/>
  <c r="AH8"/>
  <c r="AH7"/>
  <c r="AH9"/>
  <c r="AP7" i="1"/>
  <c r="AP6"/>
  <c r="AP8"/>
</calcChain>
</file>

<file path=xl/sharedStrings.xml><?xml version="1.0" encoding="utf-8"?>
<sst xmlns="http://schemas.openxmlformats.org/spreadsheetml/2006/main" count="460" uniqueCount="106">
  <si>
    <t xml:space="preserve">                   Himgiri Zee University,Dehradun</t>
  </si>
  <si>
    <t>Result of  B.Tech Civil Engineering -Third Semester (Odd Semester Examination, Dec-2019) (Academic Session 2019-20)</t>
  </si>
  <si>
    <t>Ref.No : HZU/Exam/Result/Odd/2019-20</t>
  </si>
  <si>
    <t>Date: 04.02.2020</t>
  </si>
  <si>
    <t>Sr. No.</t>
  </si>
  <si>
    <t>Name</t>
  </si>
  <si>
    <t>Father's Name</t>
  </si>
  <si>
    <t>Mother's Name</t>
  </si>
  <si>
    <t>Gender</t>
  </si>
  <si>
    <t>Enrollment No.</t>
  </si>
  <si>
    <t xml:space="preserve">Roll Number </t>
  </si>
  <si>
    <t>MATH - 201                                          Mathematics-III</t>
  </si>
  <si>
    <t>CE- 203                       Building materials and construction</t>
  </si>
  <si>
    <t>CE-205                             Basic surveying</t>
  </si>
  <si>
    <t>CE-207                                     Fluid  Mechanics</t>
  </si>
  <si>
    <t>CE-209  Strength of Material</t>
  </si>
  <si>
    <t>CE-211                              Building drawing and material lab</t>
  </si>
  <si>
    <t xml:space="preserve"> CE-213                      Survey  lab</t>
  </si>
  <si>
    <t>CE-215                                 Fluid  Mechanics Lab</t>
  </si>
  <si>
    <t>General Proficiency</t>
  </si>
  <si>
    <t>Total                     (700)</t>
  </si>
  <si>
    <t>Int. (40)</t>
  </si>
  <si>
    <t>Ext. (60)</t>
  </si>
  <si>
    <t>Total (100)</t>
  </si>
  <si>
    <t>Grade</t>
  </si>
  <si>
    <t>Int. (20)</t>
  </si>
  <si>
    <t>Ext. (30)</t>
  </si>
  <si>
    <t>Total (50)</t>
  </si>
  <si>
    <t>SOWKAT HOQUE</t>
  </si>
  <si>
    <t>HZU20180393</t>
  </si>
  <si>
    <t>JAI RAJ</t>
  </si>
  <si>
    <t>HZU20180382</t>
  </si>
  <si>
    <t>M. LIYANTHUNG SHITIO</t>
  </si>
  <si>
    <t>HZU20190260</t>
  </si>
  <si>
    <t>F</t>
  </si>
  <si>
    <t>MADAN MOHAN JOSHI</t>
  </si>
  <si>
    <t>PROVISIONAL</t>
  </si>
  <si>
    <t>ABS</t>
  </si>
  <si>
    <t>PRASHANT BHATT</t>
  </si>
  <si>
    <t>Prepared By:                                                           Checked By:                                                                     HOD                                                                                               Controller of Examination(I/C)</t>
  </si>
  <si>
    <t>*NOTE: COLOUR INDICATE PASS WITH GRACE IN THEORY SUBJECT</t>
  </si>
  <si>
    <t>Result of  Diploma in Civil Engineering -Third Semester (Odd Semester Examination, Dec-2019) (Academic Session 2019-20)</t>
  </si>
  <si>
    <t>Date : 04.02.2020</t>
  </si>
  <si>
    <t>CE 201                   Hydraulics</t>
  </si>
  <si>
    <t>CE 203             Construction Material</t>
  </si>
  <si>
    <t>CE 205                  Surveying I</t>
  </si>
  <si>
    <t xml:space="preserve">CE 207                       General 
Engineering 
</t>
  </si>
  <si>
    <t>CE 209                            Surveying I Lab</t>
  </si>
  <si>
    <t>CE 211                   Building Material Lab</t>
  </si>
  <si>
    <t xml:space="preserve">General Proficiency </t>
  </si>
  <si>
    <t>Grand Total   (550)</t>
  </si>
  <si>
    <t>SUARI BALA JAMATIA</t>
  </si>
  <si>
    <t>HZU20180157</t>
  </si>
  <si>
    <t>CHIRAG NAUTIYAL</t>
  </si>
  <si>
    <t>HZU20180236</t>
  </si>
  <si>
    <t>KHAKCHANGTI DEBBARMA</t>
  </si>
  <si>
    <t>Provisional</t>
  </si>
  <si>
    <t>ASHISH NEGI</t>
  </si>
  <si>
    <t>Prepared By:                                                 Checked By:                                                   HOD                                                     Controller of Examination(I/C)</t>
  </si>
  <si>
    <t>Result of  B.Tech (EEE)-Third Semester (Odd Semester Examination, Dec-2019) (Academic Session 2019-20)</t>
  </si>
  <si>
    <t>Computer Based Numerical Technique (MATH-201)</t>
  </si>
  <si>
    <t>Electronics Device and Circuits (ECE-203)</t>
  </si>
  <si>
    <t>Electromechanical Energy Conversion-I (ECE-205)</t>
  </si>
  <si>
    <t>Electronics Measurement and Instrumentation (EE-207)</t>
  </si>
  <si>
    <t>Network Analysis and Synthesis (EE- 209)</t>
  </si>
  <si>
    <t>Engineering Economics (HUM-211)</t>
  </si>
  <si>
    <t>Electronics Circuit Lab(ECE-213)</t>
  </si>
  <si>
    <t>EMEC-I Lab(ECE-215)</t>
  </si>
  <si>
    <t>Measurement Lab (EE-217)</t>
  </si>
  <si>
    <t>Total                     (750)</t>
  </si>
  <si>
    <t>RAGHVENDRA KUMAR SINGH</t>
  </si>
  <si>
    <t>Prepared By:                                                                 Checked By:                                                                    HOD                                                                                                             Controller of Examination(I/C)</t>
  </si>
  <si>
    <t>Result of  B.Tech (ECE)-Third Semester (Odd Semester Examination, Dec-2019) (Academic Session 2019-20)</t>
  </si>
  <si>
    <t>Digital Electronics and Aspects(ECE-205)</t>
  </si>
  <si>
    <t>Digital Electronics Lab(ECE-215)</t>
  </si>
  <si>
    <t>SHUBHAM SAURAV</t>
  </si>
  <si>
    <t>HZU20180166</t>
  </si>
  <si>
    <t>Result of  B.Tech Mechanical Engineering -Third Semester (Odd Semester Examination, Dec-2019) (Academic Session 2019-20)</t>
  </si>
  <si>
    <t>Date:04.02.2020</t>
  </si>
  <si>
    <t>ME-203                          Material Science</t>
  </si>
  <si>
    <t>ME-205         Thermodynamics</t>
  </si>
  <si>
    <t>ME-207                        Fluid Mecahnics</t>
  </si>
  <si>
    <t>ME-209                        Strength of Material</t>
  </si>
  <si>
    <t>ME-211         Thermodynamics Lab</t>
  </si>
  <si>
    <t>ME-213                            Machine Drawing Lab</t>
  </si>
  <si>
    <t>ME-215                        Fluid Mecahnics Lab</t>
  </si>
  <si>
    <t>ME-217  Material Science and Testing Lab</t>
  </si>
  <si>
    <t>MALE</t>
  </si>
  <si>
    <t>MAYANK PANT</t>
  </si>
  <si>
    <t>J C PANT</t>
  </si>
  <si>
    <t>VIJIYA PANT</t>
  </si>
  <si>
    <t>HZU20190208</t>
  </si>
  <si>
    <t>VIPLAV MEWAR</t>
  </si>
  <si>
    <t>HZU20190215</t>
  </si>
  <si>
    <t>Prepared by:                                                                       Checked by:                                                                                        HOD                                                                                                Controller of Examination(I/C)</t>
  </si>
  <si>
    <t>Result of  B.Tech Civil Engineering -Fifth Semester (Odd Semester Examination, Dec-2019) (Academic Session 2019-20)</t>
  </si>
  <si>
    <t>CE-301                            Water Resources Engineering</t>
  </si>
  <si>
    <t>CE-303                               Soil Mechanics and Engineering Geology</t>
  </si>
  <si>
    <t>CE-305                           DRC-I</t>
  </si>
  <si>
    <t>CE-307                      Structure Analysis-I</t>
  </si>
  <si>
    <t>CE-309                             Environmental Engineering-II</t>
  </si>
  <si>
    <t>CE-311                Engineering Hydrology</t>
  </si>
  <si>
    <t>CE-313                            Structure Analysis lab</t>
  </si>
  <si>
    <t>CE-315                            Soil Mechanics Lab</t>
  </si>
  <si>
    <t>RAVENDRA KUMAR RAGHAV</t>
  </si>
  <si>
    <t>HZU20180410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</si>
</sst>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36"/>
      <name val="Times New Roman"/>
      <family val="1"/>
    </font>
    <font>
      <b/>
      <sz val="24"/>
      <name val="Times New Roman"/>
      <family val="1"/>
    </font>
    <font>
      <b/>
      <sz val="18"/>
      <color theme="1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color theme="1"/>
      <name val="Times New Roman"/>
      <family val="1"/>
    </font>
    <font>
      <sz val="18"/>
      <color rgb="FF000000"/>
      <name val="Times New Roman"/>
      <family val="1"/>
    </font>
    <font>
      <sz val="16"/>
      <color rgb="FF00000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color rgb="FF000000"/>
      <name val="Times New Roman"/>
      <family val="1"/>
    </font>
    <font>
      <b/>
      <sz val="20"/>
      <name val="Times New Roman"/>
      <family val="1"/>
    </font>
    <font>
      <b/>
      <sz val="12"/>
      <color theme="1"/>
      <name val="Times New Roman"/>
      <family val="1"/>
    </font>
    <font>
      <b/>
      <sz val="48"/>
      <name val="Times New Roman"/>
      <family val="1"/>
    </font>
    <font>
      <sz val="18"/>
      <color theme="1"/>
      <name val="Arial"/>
      <family val="2"/>
    </font>
    <font>
      <sz val="18"/>
      <color rgb="FF000000"/>
      <name val="Arial"/>
      <family val="2"/>
    </font>
    <font>
      <sz val="14"/>
      <color rgb="FF000000"/>
      <name val="Times New Roman"/>
      <family val="1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48"/>
      <name val="Times New Roman"/>
      <family val="1"/>
    </font>
    <font>
      <sz val="24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right" vertical="center" wrapText="1"/>
    </xf>
    <xf numFmtId="0" fontId="6" fillId="8" borderId="19" xfId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6" xfId="1" applyFont="1" applyFill="1" applyBorder="1" applyAlignment="1">
      <alignment horizontal="center" vertical="center" wrapText="1"/>
    </xf>
    <xf numFmtId="0" fontId="6" fillId="8" borderId="7" xfId="1" applyFont="1" applyFill="1" applyBorder="1" applyAlignment="1">
      <alignment horizontal="center" vertical="center" wrapText="1"/>
    </xf>
    <xf numFmtId="0" fontId="6" fillId="8" borderId="8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0" fontId="6" fillId="8" borderId="0" xfId="1" applyFont="1" applyFill="1" applyBorder="1" applyAlignment="1">
      <alignment horizontal="center" vertical="center" wrapText="1"/>
    </xf>
    <xf numFmtId="0" fontId="6" fillId="8" borderId="9" xfId="1" applyFont="1" applyFill="1" applyBorder="1" applyAlignment="1">
      <alignment horizontal="center" vertical="center" wrapText="1"/>
    </xf>
    <xf numFmtId="0" fontId="6" fillId="8" borderId="1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 wrapText="1"/>
    </xf>
    <xf numFmtId="0" fontId="6" fillId="8" borderId="20" xfId="1" applyFont="1" applyFill="1" applyBorder="1" applyAlignment="1">
      <alignment horizontal="center" vertical="center" wrapText="1"/>
    </xf>
    <xf numFmtId="0" fontId="6" fillId="8" borderId="13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textRotation="90" wrapText="1"/>
    </xf>
    <xf numFmtId="0" fontId="6" fillId="8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20" fillId="5" borderId="7" xfId="0" applyFont="1" applyFill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22" fillId="0" borderId="0" xfId="0" applyFont="1"/>
    <xf numFmtId="0" fontId="23" fillId="0" borderId="0" xfId="0" applyFont="1" applyAlignment="1">
      <alignment horizontal="center" vertical="top" wrapText="1"/>
    </xf>
    <xf numFmtId="0" fontId="24" fillId="0" borderId="23" xfId="1" applyFont="1" applyFill="1" applyBorder="1" applyAlignment="1">
      <alignment horizontal="center" vertical="center" wrapText="1"/>
    </xf>
    <xf numFmtId="0" fontId="24" fillId="0" borderId="24" xfId="1" applyFont="1" applyFill="1" applyBorder="1" applyAlignment="1">
      <alignment horizontal="center" vertical="center" wrapText="1"/>
    </xf>
    <xf numFmtId="0" fontId="24" fillId="0" borderId="25" xfId="1" applyFont="1" applyFill="1" applyBorder="1" applyAlignment="1">
      <alignment horizontal="center" vertical="center" wrapText="1"/>
    </xf>
    <xf numFmtId="0" fontId="25" fillId="0" borderId="26" xfId="1" applyFont="1" applyFill="1" applyBorder="1" applyAlignment="1">
      <alignment horizontal="center" vertical="center" wrapText="1"/>
    </xf>
    <xf numFmtId="0" fontId="25" fillId="0" borderId="27" xfId="1" applyFont="1" applyFill="1" applyBorder="1" applyAlignment="1">
      <alignment horizontal="center" vertical="center" wrapText="1"/>
    </xf>
    <xf numFmtId="0" fontId="25" fillId="0" borderId="28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right" vertical="center" wrapText="1"/>
    </xf>
    <xf numFmtId="0" fontId="5" fillId="8" borderId="3" xfId="1" applyFont="1" applyFill="1" applyBorder="1" applyAlignment="1">
      <alignment horizontal="center" vertical="center" wrapText="1"/>
    </xf>
    <xf numFmtId="0" fontId="5" fillId="8" borderId="5" xfId="1" applyFont="1" applyFill="1" applyBorder="1" applyAlignment="1">
      <alignment horizontal="center" vertical="center" wrapText="1"/>
    </xf>
    <xf numFmtId="0" fontId="5" fillId="8" borderId="0" xfId="1" applyFont="1" applyFill="1" applyBorder="1" applyAlignment="1">
      <alignment horizontal="center" vertical="center" wrapText="1"/>
    </xf>
    <xf numFmtId="0" fontId="6" fillId="8" borderId="10" xfId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wrapText="1"/>
    </xf>
    <xf numFmtId="0" fontId="5" fillId="8" borderId="0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wrapText="1"/>
    </xf>
    <xf numFmtId="0" fontId="6" fillId="8" borderId="5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vertical="center" textRotation="90" wrapText="1"/>
    </xf>
    <xf numFmtId="0" fontId="6" fillId="4" borderId="14" xfId="0" applyFont="1" applyFill="1" applyBorder="1" applyAlignment="1">
      <alignment horizontal="center" vertical="center" textRotation="90" wrapText="1"/>
    </xf>
    <xf numFmtId="0" fontId="6" fillId="4" borderId="15" xfId="0" applyFont="1" applyFill="1" applyBorder="1" applyAlignment="1">
      <alignment horizontal="center" vertical="center" textRotation="90" wrapText="1"/>
    </xf>
    <xf numFmtId="0" fontId="6" fillId="4" borderId="3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385536</xdr:colOff>
      <xdr:row>0</xdr:row>
      <xdr:rowOff>182995</xdr:rowOff>
    </xdr:from>
    <xdr:to>
      <xdr:col>13</xdr:col>
      <xdr:colOff>83003</xdr:colOff>
      <xdr:row>0</xdr:row>
      <xdr:rowOff>825500</xdr:rowOff>
    </xdr:to>
    <xdr:pic>
      <xdr:nvPicPr>
        <xdr:cNvPr id="2" name="Picture 1" descr="Himgi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40000"/>
        </a:blip>
        <a:stretch>
          <a:fillRect/>
        </a:stretch>
      </xdr:blipFill>
      <xdr:spPr>
        <a:xfrm>
          <a:off x="15606486" y="182995"/>
          <a:ext cx="1812017" cy="64250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814329</xdr:colOff>
      <xdr:row>0</xdr:row>
      <xdr:rowOff>119368</xdr:rowOff>
    </xdr:from>
    <xdr:to>
      <xdr:col>9</xdr:col>
      <xdr:colOff>595745</xdr:colOff>
      <xdr:row>0</xdr:row>
      <xdr:rowOff>893536</xdr:rowOff>
    </xdr:to>
    <xdr:pic>
      <xdr:nvPicPr>
        <xdr:cNvPr id="2" name="Picture 1" descr="Himgi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40000"/>
        </a:blip>
        <a:stretch>
          <a:fillRect/>
        </a:stretch>
      </xdr:blipFill>
      <xdr:spPr>
        <a:xfrm>
          <a:off x="11577579" y="119368"/>
          <a:ext cx="1314941" cy="77416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506679</xdr:colOff>
      <xdr:row>0</xdr:row>
      <xdr:rowOff>239485</xdr:rowOff>
    </xdr:from>
    <xdr:to>
      <xdr:col>10</xdr:col>
      <xdr:colOff>91785</xdr:colOff>
      <xdr:row>0</xdr:row>
      <xdr:rowOff>987961</xdr:rowOff>
    </xdr:to>
    <xdr:pic>
      <xdr:nvPicPr>
        <xdr:cNvPr id="2" name="Picture 1" descr="Himgi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40000"/>
        </a:blip>
        <a:stretch>
          <a:fillRect/>
        </a:stretch>
      </xdr:blipFill>
      <xdr:spPr>
        <a:xfrm>
          <a:off x="6936054" y="239485"/>
          <a:ext cx="2271156" cy="74847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506679</xdr:colOff>
      <xdr:row>0</xdr:row>
      <xdr:rowOff>239485</xdr:rowOff>
    </xdr:from>
    <xdr:to>
      <xdr:col>10</xdr:col>
      <xdr:colOff>316303</xdr:colOff>
      <xdr:row>0</xdr:row>
      <xdr:rowOff>987961</xdr:rowOff>
    </xdr:to>
    <xdr:pic>
      <xdr:nvPicPr>
        <xdr:cNvPr id="2" name="Picture 1" descr="Himgi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40000"/>
        </a:blip>
        <a:stretch>
          <a:fillRect/>
        </a:stretch>
      </xdr:blipFill>
      <xdr:spPr>
        <a:xfrm>
          <a:off x="6859854" y="239485"/>
          <a:ext cx="2667124" cy="74847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183696</xdr:colOff>
      <xdr:row>0</xdr:row>
      <xdr:rowOff>215445</xdr:rowOff>
    </xdr:from>
    <xdr:to>
      <xdr:col>15</xdr:col>
      <xdr:colOff>2900</xdr:colOff>
      <xdr:row>0</xdr:row>
      <xdr:rowOff>895802</xdr:rowOff>
    </xdr:to>
    <xdr:pic>
      <xdr:nvPicPr>
        <xdr:cNvPr id="2" name="Picture 1" descr="Himgi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40000"/>
        </a:blip>
        <a:stretch>
          <a:fillRect/>
        </a:stretch>
      </xdr:blipFill>
      <xdr:spPr>
        <a:xfrm>
          <a:off x="14090196" y="215445"/>
          <a:ext cx="1781354" cy="68035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40533</xdr:colOff>
      <xdr:row>0</xdr:row>
      <xdr:rowOff>223507</xdr:rowOff>
    </xdr:from>
    <xdr:to>
      <xdr:col>9</xdr:col>
      <xdr:colOff>50800</xdr:colOff>
      <xdr:row>0</xdr:row>
      <xdr:rowOff>974869</xdr:rowOff>
    </xdr:to>
    <xdr:pic>
      <xdr:nvPicPr>
        <xdr:cNvPr id="2" name="Picture 1" descr="Himgi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40000"/>
        </a:blip>
        <a:stretch>
          <a:fillRect/>
        </a:stretch>
      </xdr:blipFill>
      <xdr:spPr>
        <a:xfrm>
          <a:off x="7431933" y="223507"/>
          <a:ext cx="2124817" cy="75136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ZU%20Dehradun%20Results\HZU%20DEHRADUN%20RESULT\Result%20Odd%20Sem%20Dec-2017\Result%20Third%20Semester%20Dec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c (Agri)-III"/>
      <sheetName val="B.Sc (Forestry)-III"/>
      <sheetName val="BAMC-III"/>
      <sheetName val="BA(Film Making)-III"/>
      <sheetName val="BHM-III"/>
      <sheetName val="BTTM-III"/>
      <sheetName val="MSW-III"/>
      <sheetName val="BA-III"/>
      <sheetName val="BBA-III"/>
      <sheetName val="MBA-III"/>
      <sheetName val="MBAMM-III"/>
      <sheetName val="B.Com-III"/>
      <sheetName val="BBALL.B"/>
      <sheetName val="BCA-III"/>
      <sheetName val="B.Sc (IT)-III"/>
      <sheetName val="B.Tech(CSE)-III"/>
      <sheetName val="B.Tech(Civil)-III"/>
      <sheetName val="B.Tech(ME)-III"/>
      <sheetName val="B.Tech EEE-III"/>
      <sheetName val="Diploma(CE)III"/>
      <sheetName val="Diploma(ME)III"/>
      <sheetName val="Sheet1"/>
      <sheetName val="M.TECH-ECE-III"/>
      <sheetName val="M.TECH-ENV-III"/>
      <sheetName val="M.TECH- TRANS-III"/>
      <sheetName val="M.TECH-STR-III"/>
      <sheetName val="M.TECH ME-III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A3">
            <v>0</v>
          </cell>
          <cell r="B3" t="str">
            <v>F</v>
          </cell>
          <cell r="M3">
            <v>0</v>
          </cell>
          <cell r="N3" t="str">
            <v>F</v>
          </cell>
        </row>
        <row r="4">
          <cell r="A4">
            <v>40</v>
          </cell>
          <cell r="B4" t="str">
            <v>P</v>
          </cell>
          <cell r="M4">
            <v>20</v>
          </cell>
          <cell r="N4" t="str">
            <v>P</v>
          </cell>
        </row>
        <row r="5">
          <cell r="A5">
            <v>45</v>
          </cell>
          <cell r="B5" t="str">
            <v>C</v>
          </cell>
          <cell r="M5">
            <v>22.5</v>
          </cell>
          <cell r="N5" t="str">
            <v>C</v>
          </cell>
        </row>
        <row r="6">
          <cell r="A6">
            <v>51</v>
          </cell>
          <cell r="B6" t="str">
            <v>B</v>
          </cell>
          <cell r="M6">
            <v>25.5</v>
          </cell>
          <cell r="N6" t="str">
            <v>B</v>
          </cell>
        </row>
        <row r="7">
          <cell r="A7">
            <v>61</v>
          </cell>
          <cell r="B7" t="str">
            <v>B+</v>
          </cell>
          <cell r="M7">
            <v>30.5</v>
          </cell>
          <cell r="N7" t="str">
            <v>B+</v>
          </cell>
        </row>
        <row r="8">
          <cell r="A8">
            <v>71</v>
          </cell>
          <cell r="B8" t="str">
            <v>A</v>
          </cell>
          <cell r="M8">
            <v>35.5</v>
          </cell>
          <cell r="N8" t="str">
            <v>A</v>
          </cell>
        </row>
        <row r="9">
          <cell r="A9">
            <v>81</v>
          </cell>
          <cell r="B9" t="str">
            <v>A+</v>
          </cell>
          <cell r="M9">
            <v>40.5</v>
          </cell>
          <cell r="N9" t="str">
            <v>A+</v>
          </cell>
        </row>
        <row r="10">
          <cell r="A10">
            <v>91</v>
          </cell>
          <cell r="B10" t="str">
            <v>O</v>
          </cell>
          <cell r="M10">
            <v>45.5</v>
          </cell>
          <cell r="N10" t="str">
            <v>O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zoomScale="40" zoomScaleNormal="40" workbookViewId="0">
      <selection activeCell="K6" sqref="K6:K8"/>
    </sheetView>
  </sheetViews>
  <sheetFormatPr defaultRowHeight="15"/>
  <cols>
    <col min="2" max="2" width="44.7109375" customWidth="1"/>
    <col min="3" max="4" width="44.7109375" hidden="1" customWidth="1"/>
    <col min="5" max="5" width="15.5703125" hidden="1" customWidth="1"/>
    <col min="6" max="6" width="30" bestFit="1" customWidth="1"/>
    <col min="7" max="7" width="21.140625" bestFit="1" customWidth="1"/>
    <col min="11" max="11" width="6.7109375" bestFit="1" customWidth="1"/>
    <col min="15" max="15" width="6.7109375" bestFit="1" customWidth="1"/>
    <col min="19" max="19" width="6.7109375" bestFit="1" customWidth="1"/>
    <col min="23" max="23" width="6.7109375" bestFit="1" customWidth="1"/>
    <col min="27" max="27" width="6.7109375" bestFit="1" customWidth="1"/>
    <col min="28" max="28" width="7.85546875" customWidth="1"/>
    <col min="29" max="29" width="8.140625" customWidth="1"/>
    <col min="30" max="30" width="8.28515625" bestFit="1" customWidth="1"/>
    <col min="31" max="31" width="6.7109375" bestFit="1" customWidth="1"/>
    <col min="32" max="32" width="7.42578125" customWidth="1"/>
    <col min="33" max="33" width="7.7109375" customWidth="1"/>
    <col min="35" max="35" width="6.7109375" bestFit="1" customWidth="1"/>
    <col min="36" max="36" width="8.42578125" customWidth="1"/>
    <col min="37" max="37" width="8" customWidth="1"/>
    <col min="39" max="39" width="6.7109375" bestFit="1" customWidth="1"/>
    <col min="41" max="41" width="7.140625" customWidth="1"/>
    <col min="42" max="42" width="10.28515625" customWidth="1"/>
  </cols>
  <sheetData>
    <row r="1" spans="1:42" ht="7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31.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90.75" customHeight="1">
      <c r="A4" s="5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9" t="s">
        <v>10</v>
      </c>
      <c r="H4" s="10" t="s">
        <v>11</v>
      </c>
      <c r="I4" s="11"/>
      <c r="J4" s="11"/>
      <c r="K4" s="12"/>
      <c r="L4" s="13" t="s">
        <v>12</v>
      </c>
      <c r="M4" s="14"/>
      <c r="N4" s="14"/>
      <c r="O4" s="12"/>
      <c r="P4" s="10" t="s">
        <v>13</v>
      </c>
      <c r="Q4" s="11"/>
      <c r="R4" s="11"/>
      <c r="S4" s="12"/>
      <c r="T4" s="10" t="s">
        <v>14</v>
      </c>
      <c r="U4" s="11"/>
      <c r="V4" s="11"/>
      <c r="W4" s="12"/>
      <c r="X4" s="10" t="s">
        <v>15</v>
      </c>
      <c r="Y4" s="11"/>
      <c r="Z4" s="11"/>
      <c r="AA4" s="12"/>
      <c r="AB4" s="13" t="s">
        <v>16</v>
      </c>
      <c r="AC4" s="14"/>
      <c r="AD4" s="14"/>
      <c r="AE4" s="12"/>
      <c r="AF4" s="15" t="s">
        <v>17</v>
      </c>
      <c r="AG4" s="16"/>
      <c r="AH4" s="16"/>
      <c r="AI4" s="17"/>
      <c r="AJ4" s="10" t="s">
        <v>18</v>
      </c>
      <c r="AK4" s="11"/>
      <c r="AL4" s="11"/>
      <c r="AM4" s="12"/>
      <c r="AN4" s="15" t="s">
        <v>19</v>
      </c>
      <c r="AO4" s="16"/>
      <c r="AP4" s="18" t="s">
        <v>20</v>
      </c>
    </row>
    <row r="5" spans="1:42" ht="59.25" customHeight="1">
      <c r="A5" s="19"/>
      <c r="B5" s="20"/>
      <c r="C5" s="21"/>
      <c r="D5" s="21"/>
      <c r="E5" s="21"/>
      <c r="F5" s="22"/>
      <c r="G5" s="23"/>
      <c r="H5" s="24" t="s">
        <v>21</v>
      </c>
      <c r="I5" s="25" t="s">
        <v>22</v>
      </c>
      <c r="J5" s="25" t="s">
        <v>23</v>
      </c>
      <c r="K5" s="26" t="s">
        <v>24</v>
      </c>
      <c r="L5" s="24" t="s">
        <v>21</v>
      </c>
      <c r="M5" s="25" t="s">
        <v>22</v>
      </c>
      <c r="N5" s="25" t="s">
        <v>23</v>
      </c>
      <c r="O5" s="26" t="s">
        <v>24</v>
      </c>
      <c r="P5" s="24" t="s">
        <v>21</v>
      </c>
      <c r="Q5" s="25" t="s">
        <v>22</v>
      </c>
      <c r="R5" s="25" t="s">
        <v>23</v>
      </c>
      <c r="S5" s="26" t="s">
        <v>24</v>
      </c>
      <c r="T5" s="24" t="s">
        <v>21</v>
      </c>
      <c r="U5" s="25" t="s">
        <v>22</v>
      </c>
      <c r="V5" s="25" t="s">
        <v>23</v>
      </c>
      <c r="W5" s="26" t="s">
        <v>24</v>
      </c>
      <c r="X5" s="24" t="s">
        <v>21</v>
      </c>
      <c r="Y5" s="25" t="s">
        <v>22</v>
      </c>
      <c r="Z5" s="25" t="s">
        <v>23</v>
      </c>
      <c r="AA5" s="26" t="s">
        <v>24</v>
      </c>
      <c r="AB5" s="24" t="s">
        <v>25</v>
      </c>
      <c r="AC5" s="25" t="s">
        <v>26</v>
      </c>
      <c r="AD5" s="25" t="s">
        <v>27</v>
      </c>
      <c r="AE5" s="26" t="s">
        <v>24</v>
      </c>
      <c r="AF5" s="24" t="s">
        <v>25</v>
      </c>
      <c r="AG5" s="25" t="s">
        <v>26</v>
      </c>
      <c r="AH5" s="25" t="s">
        <v>27</v>
      </c>
      <c r="AI5" s="26" t="s">
        <v>24</v>
      </c>
      <c r="AJ5" s="24" t="s">
        <v>25</v>
      </c>
      <c r="AK5" s="25" t="s">
        <v>26</v>
      </c>
      <c r="AL5" s="25" t="s">
        <v>27</v>
      </c>
      <c r="AM5" s="26" t="s">
        <v>24</v>
      </c>
      <c r="AN5" s="25" t="s">
        <v>27</v>
      </c>
      <c r="AO5" s="27" t="s">
        <v>24</v>
      </c>
      <c r="AP5" s="28"/>
    </row>
    <row r="6" spans="1:42" s="41" customFormat="1" ht="57" customHeight="1">
      <c r="A6" s="29">
        <v>2</v>
      </c>
      <c r="B6" s="30" t="s">
        <v>28</v>
      </c>
      <c r="C6" s="31"/>
      <c r="D6" s="31"/>
      <c r="E6" s="31"/>
      <c r="F6" s="32" t="s">
        <v>29</v>
      </c>
      <c r="G6" s="33">
        <v>180702003</v>
      </c>
      <c r="H6" s="34">
        <v>31</v>
      </c>
      <c r="I6" s="34">
        <v>2</v>
      </c>
      <c r="J6" s="35">
        <f t="shared" ref="J6:J9" si="0">SUM(H6:I6)</f>
        <v>33</v>
      </c>
      <c r="K6" s="53" t="str">
        <f>VLOOKUP(J6,[1]Sheet1!$A$3:$B$10,2,TRUE)</f>
        <v>F</v>
      </c>
      <c r="L6" s="38"/>
      <c r="M6" s="38"/>
      <c r="N6" s="37"/>
      <c r="O6" s="40"/>
      <c r="P6" s="38"/>
      <c r="Q6" s="34"/>
      <c r="R6" s="37"/>
      <c r="S6" s="40"/>
      <c r="T6" s="34"/>
      <c r="U6" s="34"/>
      <c r="V6" s="39"/>
      <c r="W6" s="40"/>
      <c r="X6" s="34"/>
      <c r="Y6" s="34"/>
      <c r="Z6" s="39"/>
      <c r="AA6" s="40"/>
      <c r="AB6" s="34"/>
      <c r="AC6" s="34"/>
      <c r="AD6" s="39"/>
      <c r="AE6" s="40"/>
      <c r="AF6" s="34"/>
      <c r="AG6" s="34"/>
      <c r="AH6" s="39"/>
      <c r="AI6" s="40"/>
      <c r="AJ6" s="34"/>
      <c r="AK6" s="34"/>
      <c r="AL6" s="37"/>
      <c r="AM6" s="40"/>
      <c r="AN6" s="34"/>
      <c r="AO6" s="40"/>
      <c r="AP6" s="40">
        <f t="shared" ref="AP6:AP8" si="1">AN6+AL6+AH6+AD6+Z6+V6+R6+N6+J6</f>
        <v>33</v>
      </c>
    </row>
    <row r="7" spans="1:42" s="41" customFormat="1" ht="57" customHeight="1">
      <c r="A7" s="29">
        <v>3</v>
      </c>
      <c r="B7" s="32" t="s">
        <v>30</v>
      </c>
      <c r="C7" s="42"/>
      <c r="D7" s="42"/>
      <c r="E7" s="42"/>
      <c r="F7" s="32" t="s">
        <v>31</v>
      </c>
      <c r="G7" s="33">
        <v>180702004</v>
      </c>
      <c r="H7" s="34">
        <v>30</v>
      </c>
      <c r="I7" s="34">
        <v>4</v>
      </c>
      <c r="J7" s="35">
        <f t="shared" si="0"/>
        <v>34</v>
      </c>
      <c r="K7" s="53" t="str">
        <f>VLOOKUP(J7,[1]Sheet1!$A$3:$B$10,2,TRUE)</f>
        <v>F</v>
      </c>
      <c r="L7" s="38"/>
      <c r="M7" s="38"/>
      <c r="N7" s="37"/>
      <c r="O7" s="40"/>
      <c r="P7" s="43"/>
      <c r="Q7" s="34"/>
      <c r="R7" s="37"/>
      <c r="S7" s="40"/>
      <c r="T7" s="34"/>
      <c r="U7" s="34"/>
      <c r="V7" s="39"/>
      <c r="W7" s="40"/>
      <c r="X7" s="34"/>
      <c r="Y7" s="34"/>
      <c r="Z7" s="39"/>
      <c r="AA7" s="40"/>
      <c r="AB7" s="34"/>
      <c r="AC7" s="44"/>
      <c r="AD7" s="39"/>
      <c r="AE7" s="40"/>
      <c r="AF7" s="34"/>
      <c r="AG7" s="34"/>
      <c r="AH7" s="39"/>
      <c r="AI7" s="40"/>
      <c r="AJ7" s="34"/>
      <c r="AK7" s="34"/>
      <c r="AL7" s="37"/>
      <c r="AM7" s="40"/>
      <c r="AN7" s="34"/>
      <c r="AO7" s="40"/>
      <c r="AP7" s="40">
        <f t="shared" si="1"/>
        <v>34</v>
      </c>
    </row>
    <row r="8" spans="1:42" s="41" customFormat="1" ht="57" customHeight="1">
      <c r="A8" s="29">
        <v>5</v>
      </c>
      <c r="B8" s="45" t="s">
        <v>32</v>
      </c>
      <c r="C8" s="46"/>
      <c r="D8" s="46"/>
      <c r="E8" s="46"/>
      <c r="F8" s="45" t="s">
        <v>33</v>
      </c>
      <c r="G8" s="33">
        <v>190702002</v>
      </c>
      <c r="H8" s="34">
        <v>33</v>
      </c>
      <c r="I8" s="34">
        <v>12</v>
      </c>
      <c r="J8" s="35">
        <f t="shared" si="0"/>
        <v>45</v>
      </c>
      <c r="K8" s="53" t="s">
        <v>34</v>
      </c>
      <c r="L8" s="34"/>
      <c r="M8" s="38"/>
      <c r="N8" s="37"/>
      <c r="O8" s="40"/>
      <c r="P8" s="34"/>
      <c r="Q8" s="34"/>
      <c r="R8" s="37"/>
      <c r="S8" s="40"/>
      <c r="T8" s="34"/>
      <c r="U8" s="34"/>
      <c r="V8" s="39"/>
      <c r="W8" s="40"/>
      <c r="X8" s="34"/>
      <c r="Y8" s="34"/>
      <c r="Z8" s="39"/>
      <c r="AA8" s="40"/>
      <c r="AB8" s="38"/>
      <c r="AC8" s="38"/>
      <c r="AD8" s="39"/>
      <c r="AE8" s="40"/>
      <c r="AF8" s="38"/>
      <c r="AG8" s="38"/>
      <c r="AH8" s="39"/>
      <c r="AI8" s="40"/>
      <c r="AJ8" s="38"/>
      <c r="AK8" s="38"/>
      <c r="AL8" s="37"/>
      <c r="AM8" s="40"/>
      <c r="AN8" s="34"/>
      <c r="AO8" s="40"/>
      <c r="AP8" s="40">
        <f t="shared" si="1"/>
        <v>45</v>
      </c>
    </row>
    <row r="9" spans="1:42" s="41" customFormat="1" ht="57" customHeight="1">
      <c r="A9" s="29">
        <v>6</v>
      </c>
      <c r="B9" s="47" t="s">
        <v>35</v>
      </c>
      <c r="C9" s="46"/>
      <c r="D9" s="46"/>
      <c r="E9" s="46"/>
      <c r="F9" s="47" t="s">
        <v>36</v>
      </c>
      <c r="G9" s="48">
        <v>190702003</v>
      </c>
      <c r="H9" s="34" t="s">
        <v>37</v>
      </c>
      <c r="I9" s="34" t="s">
        <v>37</v>
      </c>
      <c r="J9" s="35">
        <f t="shared" si="0"/>
        <v>0</v>
      </c>
      <c r="K9" s="40" t="s">
        <v>37</v>
      </c>
      <c r="L9" s="34" t="s">
        <v>37</v>
      </c>
      <c r="M9" s="34" t="s">
        <v>37</v>
      </c>
      <c r="N9" s="35">
        <f t="shared" ref="N9:N10" si="2">SUM(L9:M9)</f>
        <v>0</v>
      </c>
      <c r="O9" s="40" t="s">
        <v>37</v>
      </c>
      <c r="P9" s="34" t="s">
        <v>37</v>
      </c>
      <c r="Q9" s="34" t="s">
        <v>37</v>
      </c>
      <c r="R9" s="35">
        <f t="shared" ref="R9:R10" si="3">SUM(P9:Q9)</f>
        <v>0</v>
      </c>
      <c r="S9" s="40" t="s">
        <v>37</v>
      </c>
      <c r="T9" s="34" t="s">
        <v>37</v>
      </c>
      <c r="U9" s="34" t="s">
        <v>37</v>
      </c>
      <c r="V9" s="35">
        <f t="shared" ref="V9:V10" si="4">SUM(T9:U9)</f>
        <v>0</v>
      </c>
      <c r="W9" s="40" t="s">
        <v>37</v>
      </c>
      <c r="X9" s="34" t="s">
        <v>37</v>
      </c>
      <c r="Y9" s="34" t="s">
        <v>37</v>
      </c>
      <c r="Z9" s="35">
        <f t="shared" ref="Z9:Z10" si="5">SUM(X9:Y9)</f>
        <v>0</v>
      </c>
      <c r="AA9" s="40" t="s">
        <v>37</v>
      </c>
      <c r="AB9" s="34" t="s">
        <v>37</v>
      </c>
      <c r="AC9" s="34" t="s">
        <v>37</v>
      </c>
      <c r="AD9" s="35">
        <f t="shared" ref="AD9:AD10" si="6">SUM(AB9:AC9)</f>
        <v>0</v>
      </c>
      <c r="AE9" s="40" t="s">
        <v>37</v>
      </c>
      <c r="AF9" s="34" t="s">
        <v>37</v>
      </c>
      <c r="AG9" s="34" t="s">
        <v>37</v>
      </c>
      <c r="AH9" s="35">
        <f t="shared" ref="AH9:AH10" si="7">SUM(AF9:AG9)</f>
        <v>0</v>
      </c>
      <c r="AI9" s="40" t="s">
        <v>37</v>
      </c>
      <c r="AJ9" s="34" t="s">
        <v>37</v>
      </c>
      <c r="AK9" s="34" t="s">
        <v>37</v>
      </c>
      <c r="AL9" s="35">
        <f t="shared" ref="AL9:AL10" si="8">SUM(AJ9:AK9)</f>
        <v>0</v>
      </c>
      <c r="AM9" s="40" t="s">
        <v>37</v>
      </c>
      <c r="AN9" s="34" t="s">
        <v>37</v>
      </c>
      <c r="AO9" s="40" t="s">
        <v>37</v>
      </c>
      <c r="AP9" s="40">
        <v>0</v>
      </c>
    </row>
    <row r="10" spans="1:42" s="41" customFormat="1" ht="57" customHeight="1">
      <c r="A10" s="29">
        <v>7</v>
      </c>
      <c r="B10" s="47" t="s">
        <v>38</v>
      </c>
      <c r="C10" s="46"/>
      <c r="D10" s="46"/>
      <c r="E10" s="46"/>
      <c r="F10" s="47" t="s">
        <v>36</v>
      </c>
      <c r="G10" s="48">
        <v>190702004</v>
      </c>
      <c r="H10" s="34" t="s">
        <v>37</v>
      </c>
      <c r="I10" s="34" t="s">
        <v>37</v>
      </c>
      <c r="J10" s="35">
        <f t="shared" ref="J10" si="9">SUM(H10:I10)</f>
        <v>0</v>
      </c>
      <c r="K10" s="40" t="s">
        <v>37</v>
      </c>
      <c r="L10" s="34" t="s">
        <v>37</v>
      </c>
      <c r="M10" s="34" t="s">
        <v>37</v>
      </c>
      <c r="N10" s="35">
        <f t="shared" si="2"/>
        <v>0</v>
      </c>
      <c r="O10" s="40" t="s">
        <v>37</v>
      </c>
      <c r="P10" s="34" t="s">
        <v>37</v>
      </c>
      <c r="Q10" s="34" t="s">
        <v>37</v>
      </c>
      <c r="R10" s="35">
        <f t="shared" si="3"/>
        <v>0</v>
      </c>
      <c r="S10" s="40" t="s">
        <v>37</v>
      </c>
      <c r="T10" s="34" t="s">
        <v>37</v>
      </c>
      <c r="U10" s="34" t="s">
        <v>37</v>
      </c>
      <c r="V10" s="35">
        <f t="shared" si="4"/>
        <v>0</v>
      </c>
      <c r="W10" s="40" t="s">
        <v>37</v>
      </c>
      <c r="X10" s="34" t="s">
        <v>37</v>
      </c>
      <c r="Y10" s="34" t="s">
        <v>37</v>
      </c>
      <c r="Z10" s="35">
        <f t="shared" si="5"/>
        <v>0</v>
      </c>
      <c r="AA10" s="40" t="s">
        <v>37</v>
      </c>
      <c r="AB10" s="34" t="s">
        <v>37</v>
      </c>
      <c r="AC10" s="34" t="s">
        <v>37</v>
      </c>
      <c r="AD10" s="35">
        <f t="shared" si="6"/>
        <v>0</v>
      </c>
      <c r="AE10" s="40" t="s">
        <v>37</v>
      </c>
      <c r="AF10" s="34" t="s">
        <v>37</v>
      </c>
      <c r="AG10" s="34" t="s">
        <v>37</v>
      </c>
      <c r="AH10" s="35">
        <f t="shared" si="7"/>
        <v>0</v>
      </c>
      <c r="AI10" s="40" t="s">
        <v>37</v>
      </c>
      <c r="AJ10" s="34" t="s">
        <v>37</v>
      </c>
      <c r="AK10" s="34" t="s">
        <v>37</v>
      </c>
      <c r="AL10" s="35">
        <f t="shared" si="8"/>
        <v>0</v>
      </c>
      <c r="AM10" s="40" t="s">
        <v>37</v>
      </c>
      <c r="AN10" s="34" t="s">
        <v>37</v>
      </c>
      <c r="AO10" s="40" t="s">
        <v>37</v>
      </c>
      <c r="AP10" s="40">
        <v>0</v>
      </c>
    </row>
    <row r="11" spans="1:42" ht="67.5" customHeight="1">
      <c r="A11" s="49" t="s">
        <v>39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1"/>
    </row>
    <row r="12" spans="1:42" ht="28.5" customHeight="1">
      <c r="A12" s="52" t="s">
        <v>40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</sheetData>
  <mergeCells count="23">
    <mergeCell ref="A12:O12"/>
    <mergeCell ref="AB4:AE4"/>
    <mergeCell ref="AF4:AI4"/>
    <mergeCell ref="AJ4:AM4"/>
    <mergeCell ref="AN4:AO4"/>
    <mergeCell ref="AP4:AP5"/>
    <mergeCell ref="A11:AP11"/>
    <mergeCell ref="G4:G5"/>
    <mergeCell ref="H4:K4"/>
    <mergeCell ref="L4:O4"/>
    <mergeCell ref="P4:S4"/>
    <mergeCell ref="T4:W4"/>
    <mergeCell ref="X4:AA4"/>
    <mergeCell ref="A1:AP1"/>
    <mergeCell ref="A2:AP2"/>
    <mergeCell ref="A3:G3"/>
    <mergeCell ref="H3:AP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"/>
  <sheetViews>
    <sheetView topLeftCell="A4" zoomScale="55" zoomScaleNormal="55" workbookViewId="0">
      <selection activeCell="R24" sqref="R24"/>
    </sheetView>
  </sheetViews>
  <sheetFormatPr defaultRowHeight="15"/>
  <cols>
    <col min="2" max="2" width="42.85546875" customWidth="1"/>
    <col min="3" max="4" width="42.85546875" hidden="1" customWidth="1"/>
    <col min="5" max="5" width="23.7109375" bestFit="1" customWidth="1"/>
    <col min="6" max="6" width="18.42578125" customWidth="1"/>
    <col min="7" max="7" width="17.7109375" hidden="1" customWidth="1"/>
    <col min="8" max="9" width="6.42578125" bestFit="1" customWidth="1"/>
    <col min="11" max="11" width="8.85546875" bestFit="1" customWidth="1"/>
    <col min="12" max="13" width="6.42578125" bestFit="1" customWidth="1"/>
    <col min="15" max="15" width="8.85546875" bestFit="1" customWidth="1"/>
    <col min="16" max="17" width="6.42578125" bestFit="1" customWidth="1"/>
    <col min="19" max="19" width="8.85546875" bestFit="1" customWidth="1"/>
    <col min="20" max="21" width="6.42578125" bestFit="1" customWidth="1"/>
    <col min="23" max="23" width="8.85546875" bestFit="1" customWidth="1"/>
    <col min="24" max="25" width="6.42578125" bestFit="1" customWidth="1"/>
    <col min="26" max="26" width="9" customWidth="1"/>
    <col min="27" max="27" width="8.85546875" bestFit="1" customWidth="1"/>
    <col min="28" max="29" width="6.42578125" bestFit="1" customWidth="1"/>
    <col min="30" max="30" width="9.85546875" customWidth="1"/>
    <col min="31" max="31" width="8.85546875" bestFit="1" customWidth="1"/>
    <col min="32" max="32" width="8.5703125" customWidth="1"/>
    <col min="33" max="34" width="9.42578125" customWidth="1"/>
  </cols>
  <sheetData>
    <row r="1" spans="1:34" ht="79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46.5" customHeight="1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42" customHeight="1">
      <c r="A3" s="56" t="s">
        <v>2</v>
      </c>
      <c r="B3" s="56"/>
      <c r="C3" s="56"/>
      <c r="D3" s="56"/>
      <c r="E3" s="56"/>
      <c r="F3" s="56"/>
      <c r="G3" s="57"/>
      <c r="H3" s="58" t="s">
        <v>42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34" ht="85.5" customHeight="1">
      <c r="A4" s="59" t="s">
        <v>4</v>
      </c>
      <c r="B4" s="59" t="s">
        <v>5</v>
      </c>
      <c r="C4" s="59" t="s">
        <v>6</v>
      </c>
      <c r="D4" s="59" t="s">
        <v>7</v>
      </c>
      <c r="E4" s="59" t="s">
        <v>9</v>
      </c>
      <c r="F4" s="59" t="s">
        <v>10</v>
      </c>
      <c r="G4" s="59" t="s">
        <v>8</v>
      </c>
      <c r="H4" s="60" t="s">
        <v>43</v>
      </c>
      <c r="I4" s="61"/>
      <c r="J4" s="61"/>
      <c r="K4" s="62"/>
      <c r="L4" s="63" t="s">
        <v>44</v>
      </c>
      <c r="M4" s="64"/>
      <c r="N4" s="64"/>
      <c r="O4" s="65"/>
      <c r="P4" s="63" t="s">
        <v>45</v>
      </c>
      <c r="Q4" s="64"/>
      <c r="R4" s="64"/>
      <c r="S4" s="65"/>
      <c r="T4" s="63" t="s">
        <v>46</v>
      </c>
      <c r="U4" s="64"/>
      <c r="V4" s="64"/>
      <c r="W4" s="65"/>
      <c r="X4" s="63" t="s">
        <v>47</v>
      </c>
      <c r="Y4" s="64"/>
      <c r="Z4" s="64"/>
      <c r="AA4" s="65"/>
      <c r="AB4" s="66" t="s">
        <v>48</v>
      </c>
      <c r="AC4" s="67"/>
      <c r="AD4" s="67"/>
      <c r="AE4" s="67"/>
      <c r="AF4" s="68" t="s">
        <v>49</v>
      </c>
      <c r="AG4" s="69"/>
      <c r="AH4" s="70" t="s">
        <v>50</v>
      </c>
    </row>
    <row r="5" spans="1:34" ht="58.5" customHeight="1">
      <c r="A5" s="71"/>
      <c r="B5" s="71"/>
      <c r="C5" s="72"/>
      <c r="D5" s="72"/>
      <c r="E5" s="71"/>
      <c r="F5" s="71"/>
      <c r="G5" s="71"/>
      <c r="H5" s="73" t="s">
        <v>21</v>
      </c>
      <c r="I5" s="74" t="s">
        <v>22</v>
      </c>
      <c r="J5" s="74" t="s">
        <v>23</v>
      </c>
      <c r="K5" s="75" t="s">
        <v>24</v>
      </c>
      <c r="L5" s="73" t="s">
        <v>21</v>
      </c>
      <c r="M5" s="74" t="s">
        <v>22</v>
      </c>
      <c r="N5" s="74" t="s">
        <v>23</v>
      </c>
      <c r="O5" s="75" t="s">
        <v>24</v>
      </c>
      <c r="P5" s="73" t="s">
        <v>21</v>
      </c>
      <c r="Q5" s="74" t="s">
        <v>22</v>
      </c>
      <c r="R5" s="74" t="s">
        <v>23</v>
      </c>
      <c r="S5" s="75" t="s">
        <v>24</v>
      </c>
      <c r="T5" s="73" t="s">
        <v>21</v>
      </c>
      <c r="U5" s="74" t="s">
        <v>22</v>
      </c>
      <c r="V5" s="74" t="s">
        <v>23</v>
      </c>
      <c r="W5" s="75" t="s">
        <v>24</v>
      </c>
      <c r="X5" s="73" t="s">
        <v>25</v>
      </c>
      <c r="Y5" s="74" t="s">
        <v>26</v>
      </c>
      <c r="Z5" s="74" t="s">
        <v>27</v>
      </c>
      <c r="AA5" s="75" t="s">
        <v>24</v>
      </c>
      <c r="AB5" s="73" t="s">
        <v>25</v>
      </c>
      <c r="AC5" s="74" t="s">
        <v>26</v>
      </c>
      <c r="AD5" s="74" t="s">
        <v>27</v>
      </c>
      <c r="AE5" s="75" t="s">
        <v>24</v>
      </c>
      <c r="AF5" s="73" t="s">
        <v>27</v>
      </c>
      <c r="AG5" s="75" t="s">
        <v>24</v>
      </c>
      <c r="AH5" s="76"/>
    </row>
    <row r="6" spans="1:34" ht="45" customHeight="1">
      <c r="A6" s="77">
        <v>2</v>
      </c>
      <c r="B6" s="78" t="s">
        <v>51</v>
      </c>
      <c r="C6" s="83"/>
      <c r="D6" s="83"/>
      <c r="E6" s="79" t="s">
        <v>52</v>
      </c>
      <c r="F6" s="80">
        <v>180712002</v>
      </c>
      <c r="G6" s="84"/>
      <c r="H6" s="34"/>
      <c r="I6" s="34"/>
      <c r="J6" s="39"/>
      <c r="K6" s="40"/>
      <c r="L6" s="34"/>
      <c r="M6" s="34"/>
      <c r="N6" s="39"/>
      <c r="O6" s="40"/>
      <c r="P6" s="34">
        <v>24</v>
      </c>
      <c r="Q6" s="38">
        <v>8</v>
      </c>
      <c r="R6" s="37">
        <f t="shared" ref="R6:R9" si="0">SUM(P6:Q6)</f>
        <v>32</v>
      </c>
      <c r="S6" s="143" t="str">
        <f>VLOOKUP(R6,[1]Sheet1!$A$3:$B$10,2,TRUE)</f>
        <v>F</v>
      </c>
      <c r="T6" s="82"/>
      <c r="U6" s="34"/>
      <c r="V6" s="37"/>
      <c r="W6" s="40"/>
      <c r="X6" s="34"/>
      <c r="Y6" s="34"/>
      <c r="Z6" s="37"/>
      <c r="AA6" s="40"/>
      <c r="AB6" s="34"/>
      <c r="AC6" s="34"/>
      <c r="AD6" s="43"/>
      <c r="AE6" s="40"/>
      <c r="AF6" s="34"/>
      <c r="AG6" s="40"/>
      <c r="AH6" s="43">
        <f t="shared" ref="AH6:AH9" si="1">AF6+AD6+Z6+V6+R6+N6+J6</f>
        <v>32</v>
      </c>
    </row>
    <row r="7" spans="1:34" ht="45" customHeight="1">
      <c r="A7" s="77">
        <v>6</v>
      </c>
      <c r="B7" s="78" t="s">
        <v>53</v>
      </c>
      <c r="C7" s="83"/>
      <c r="D7" s="83"/>
      <c r="E7" s="79" t="s">
        <v>54</v>
      </c>
      <c r="F7" s="80">
        <v>180712006</v>
      </c>
      <c r="G7" s="84"/>
      <c r="H7" s="38">
        <v>30</v>
      </c>
      <c r="I7" s="34" t="s">
        <v>37</v>
      </c>
      <c r="J7" s="39">
        <f t="shared" ref="J7:J8" si="2">SUM(H7:I7)</f>
        <v>30</v>
      </c>
      <c r="K7" s="40" t="s">
        <v>37</v>
      </c>
      <c r="L7" s="34">
        <v>25</v>
      </c>
      <c r="M7" s="34" t="s">
        <v>37</v>
      </c>
      <c r="N7" s="39">
        <f t="shared" ref="N7:N9" si="3">SUM(L7:M7)</f>
        <v>25</v>
      </c>
      <c r="O7" s="40" t="s">
        <v>37</v>
      </c>
      <c r="P7" s="38">
        <v>26</v>
      </c>
      <c r="Q7" s="38" t="s">
        <v>37</v>
      </c>
      <c r="R7" s="37">
        <f t="shared" si="0"/>
        <v>26</v>
      </c>
      <c r="S7" s="40" t="s">
        <v>37</v>
      </c>
      <c r="T7" s="34">
        <v>25</v>
      </c>
      <c r="U7" s="34" t="s">
        <v>37</v>
      </c>
      <c r="V7" s="37">
        <f t="shared" ref="V7:V9" si="4">SUM(T7:U7)</f>
        <v>25</v>
      </c>
      <c r="W7" s="40" t="s">
        <v>37</v>
      </c>
      <c r="X7" s="34"/>
      <c r="Y7" s="34"/>
      <c r="Z7" s="37"/>
      <c r="AA7" s="40"/>
      <c r="AB7" s="34"/>
      <c r="AC7" s="34"/>
      <c r="AD7" s="43"/>
      <c r="AE7" s="40"/>
      <c r="AF7" s="34"/>
      <c r="AG7" s="40"/>
      <c r="AH7" s="43">
        <f t="shared" si="1"/>
        <v>106</v>
      </c>
    </row>
    <row r="8" spans="1:34" ht="45" customHeight="1">
      <c r="A8" s="77">
        <v>8</v>
      </c>
      <c r="B8" s="78" t="s">
        <v>55</v>
      </c>
      <c r="C8" s="83"/>
      <c r="D8" s="83"/>
      <c r="E8" s="78" t="s">
        <v>56</v>
      </c>
      <c r="F8" s="80">
        <v>180712008</v>
      </c>
      <c r="G8" s="81"/>
      <c r="H8" s="43" t="s">
        <v>37</v>
      </c>
      <c r="I8" s="34" t="s">
        <v>37</v>
      </c>
      <c r="J8" s="39">
        <f t="shared" si="2"/>
        <v>0</v>
      </c>
      <c r="K8" s="40" t="s">
        <v>37</v>
      </c>
      <c r="L8" s="43" t="s">
        <v>37</v>
      </c>
      <c r="M8" s="34" t="s">
        <v>37</v>
      </c>
      <c r="N8" s="39">
        <f t="shared" si="3"/>
        <v>0</v>
      </c>
      <c r="O8" s="40" t="s">
        <v>37</v>
      </c>
      <c r="P8" s="43" t="s">
        <v>37</v>
      </c>
      <c r="Q8" s="34" t="s">
        <v>37</v>
      </c>
      <c r="R8" s="39">
        <f t="shared" si="0"/>
        <v>0</v>
      </c>
      <c r="S8" s="40" t="s">
        <v>37</v>
      </c>
      <c r="T8" s="43" t="s">
        <v>37</v>
      </c>
      <c r="U8" s="34" t="s">
        <v>37</v>
      </c>
      <c r="V8" s="39">
        <f t="shared" si="4"/>
        <v>0</v>
      </c>
      <c r="W8" s="40" t="s">
        <v>37</v>
      </c>
      <c r="X8" s="43" t="s">
        <v>37</v>
      </c>
      <c r="Y8" s="34" t="s">
        <v>37</v>
      </c>
      <c r="Z8" s="39">
        <f t="shared" ref="Z8:Z9" si="5">SUM(X8:Y8)</f>
        <v>0</v>
      </c>
      <c r="AA8" s="40" t="s">
        <v>37</v>
      </c>
      <c r="AB8" s="43" t="s">
        <v>37</v>
      </c>
      <c r="AC8" s="34" t="s">
        <v>37</v>
      </c>
      <c r="AD8" s="39">
        <f t="shared" ref="AD8:AD9" si="6">SUM(AB8:AC8)</f>
        <v>0</v>
      </c>
      <c r="AE8" s="40" t="s">
        <v>37</v>
      </c>
      <c r="AF8" s="34">
        <v>0</v>
      </c>
      <c r="AG8" s="40" t="str">
        <f>VLOOKUP(AF8,[1]Sheet1!$M$3:$N$10,2,TRUE)</f>
        <v>F</v>
      </c>
      <c r="AH8" s="43">
        <f t="shared" si="1"/>
        <v>0</v>
      </c>
    </row>
    <row r="9" spans="1:34" ht="45" customHeight="1">
      <c r="A9" s="77">
        <v>9</v>
      </c>
      <c r="B9" s="78" t="s">
        <v>57</v>
      </c>
      <c r="C9" s="83"/>
      <c r="D9" s="83"/>
      <c r="E9" s="78" t="s">
        <v>56</v>
      </c>
      <c r="F9" s="80">
        <v>180712009</v>
      </c>
      <c r="G9" s="81"/>
      <c r="H9" s="43" t="s">
        <v>37</v>
      </c>
      <c r="I9" s="34" t="s">
        <v>37</v>
      </c>
      <c r="J9" s="39">
        <f t="shared" ref="J9" si="7">SUM(H9:I9)</f>
        <v>0</v>
      </c>
      <c r="K9" s="40" t="s">
        <v>37</v>
      </c>
      <c r="L9" s="43" t="s">
        <v>37</v>
      </c>
      <c r="M9" s="34" t="s">
        <v>37</v>
      </c>
      <c r="N9" s="39">
        <f t="shared" si="3"/>
        <v>0</v>
      </c>
      <c r="O9" s="40" t="s">
        <v>37</v>
      </c>
      <c r="P9" s="43" t="s">
        <v>37</v>
      </c>
      <c r="Q9" s="34" t="s">
        <v>37</v>
      </c>
      <c r="R9" s="39">
        <f t="shared" si="0"/>
        <v>0</v>
      </c>
      <c r="S9" s="40" t="s">
        <v>37</v>
      </c>
      <c r="T9" s="43" t="s">
        <v>37</v>
      </c>
      <c r="U9" s="34" t="s">
        <v>37</v>
      </c>
      <c r="V9" s="39">
        <f t="shared" si="4"/>
        <v>0</v>
      </c>
      <c r="W9" s="40" t="s">
        <v>37</v>
      </c>
      <c r="X9" s="43" t="s">
        <v>37</v>
      </c>
      <c r="Y9" s="34" t="s">
        <v>37</v>
      </c>
      <c r="Z9" s="39">
        <f t="shared" si="5"/>
        <v>0</v>
      </c>
      <c r="AA9" s="40" t="s">
        <v>37</v>
      </c>
      <c r="AB9" s="43" t="s">
        <v>37</v>
      </c>
      <c r="AC9" s="34" t="s">
        <v>37</v>
      </c>
      <c r="AD9" s="39">
        <f t="shared" si="6"/>
        <v>0</v>
      </c>
      <c r="AE9" s="40" t="s">
        <v>37</v>
      </c>
      <c r="AF9" s="34">
        <v>0</v>
      </c>
      <c r="AG9" s="40" t="str">
        <f>VLOOKUP(AF9,[1]Sheet1!$M$3:$N$10,2,TRUE)</f>
        <v>F</v>
      </c>
      <c r="AH9" s="43">
        <f t="shared" si="1"/>
        <v>0</v>
      </c>
    </row>
    <row r="10" spans="1:34" ht="45" customHeight="1">
      <c r="A10" s="85"/>
      <c r="B10" s="86"/>
      <c r="C10" s="87"/>
      <c r="D10" s="87"/>
      <c r="E10" s="88"/>
      <c r="F10" s="89"/>
      <c r="G10" s="90"/>
      <c r="H10" s="91"/>
      <c r="I10" s="91"/>
      <c r="J10" s="92"/>
      <c r="K10" s="93"/>
      <c r="L10" s="91"/>
      <c r="M10" s="91"/>
      <c r="N10" s="92"/>
      <c r="O10" s="93"/>
      <c r="P10" s="91"/>
      <c r="Q10" s="94"/>
      <c r="R10" s="95"/>
      <c r="S10" s="93"/>
      <c r="T10" s="91"/>
      <c r="U10" s="91"/>
      <c r="V10" s="95"/>
      <c r="W10" s="93"/>
      <c r="X10" s="91"/>
      <c r="Y10" s="91"/>
      <c r="Z10" s="95"/>
      <c r="AA10" s="93"/>
      <c r="AB10" s="91"/>
      <c r="AC10" s="91"/>
      <c r="AD10" s="85"/>
      <c r="AE10" s="93"/>
      <c r="AF10" s="91"/>
      <c r="AG10" s="93"/>
      <c r="AH10" s="96"/>
    </row>
    <row r="11" spans="1:34" s="100" customFormat="1" ht="51.75" customHeight="1">
      <c r="A11" s="97" t="s">
        <v>58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9"/>
    </row>
    <row r="12" spans="1:34" ht="15.75">
      <c r="A12" s="52" t="s">
        <v>40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F12" s="101"/>
      <c r="AG12" s="101"/>
    </row>
  </sheetData>
  <mergeCells count="21">
    <mergeCell ref="AB4:AE4"/>
    <mergeCell ref="AF4:AG4"/>
    <mergeCell ref="AH4:AH5"/>
    <mergeCell ref="A11:AH11"/>
    <mergeCell ref="A12:O12"/>
    <mergeCell ref="G4:G5"/>
    <mergeCell ref="H4:K4"/>
    <mergeCell ref="L4:O4"/>
    <mergeCell ref="P4:S4"/>
    <mergeCell ref="T4:W4"/>
    <mergeCell ref="X4:AA4"/>
    <mergeCell ref="A1:AH1"/>
    <mergeCell ref="A2:AH2"/>
    <mergeCell ref="A3:F3"/>
    <mergeCell ref="H3:AH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"/>
  <sheetViews>
    <sheetView topLeftCell="C1" zoomScale="55" zoomScaleNormal="55" workbookViewId="0">
      <selection activeCell="J11" sqref="J11"/>
    </sheetView>
  </sheetViews>
  <sheetFormatPr defaultRowHeight="15"/>
  <cols>
    <col min="2" max="2" width="45.5703125" customWidth="1"/>
    <col min="3" max="3" width="23.140625" customWidth="1"/>
    <col min="4" max="4" width="19.28515625" customWidth="1"/>
    <col min="5" max="5" width="6.85546875" customWidth="1"/>
    <col min="6" max="6" width="8.5703125" customWidth="1"/>
    <col min="8" max="8" width="6.7109375" bestFit="1" customWidth="1"/>
    <col min="9" max="9" width="6.85546875" customWidth="1"/>
    <col min="10" max="10" width="8.28515625" customWidth="1"/>
    <col min="12" max="12" width="6.7109375" bestFit="1" customWidth="1"/>
    <col min="13" max="13" width="6.42578125" customWidth="1"/>
    <col min="14" max="14" width="7.85546875" customWidth="1"/>
    <col min="16" max="16" width="6.7109375" bestFit="1" customWidth="1"/>
    <col min="17" max="17" width="7.140625" customWidth="1"/>
    <col min="18" max="18" width="7" customWidth="1"/>
    <col min="20" max="20" width="6.7109375" bestFit="1" customWidth="1"/>
    <col min="21" max="21" width="6.5703125" customWidth="1"/>
    <col min="22" max="22" width="6.7109375" customWidth="1"/>
    <col min="24" max="24" width="6.7109375" bestFit="1" customWidth="1"/>
    <col min="25" max="25" width="6.85546875" customWidth="1"/>
    <col min="26" max="26" width="6.5703125" customWidth="1"/>
    <col min="27" max="27" width="9" customWidth="1"/>
    <col min="28" max="28" width="6.7109375" bestFit="1" customWidth="1"/>
    <col min="29" max="29" width="6.85546875" customWidth="1"/>
    <col min="30" max="30" width="7.28515625" customWidth="1"/>
    <col min="32" max="32" width="6.7109375" bestFit="1" customWidth="1"/>
    <col min="33" max="33" width="7.42578125" customWidth="1"/>
    <col min="34" max="34" width="6.85546875" customWidth="1"/>
    <col min="35" max="35" width="8.28515625" customWidth="1"/>
    <col min="36" max="36" width="6.7109375" bestFit="1" customWidth="1"/>
    <col min="37" max="38" width="6.7109375" customWidth="1"/>
    <col min="39" max="39" width="8" customWidth="1"/>
    <col min="40" max="40" width="6.7109375" customWidth="1"/>
    <col min="41" max="41" width="10.28515625" customWidth="1"/>
  </cols>
  <sheetData>
    <row r="1" spans="1:41" ht="96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4"/>
    </row>
    <row r="2" spans="1:41" ht="40.5" customHeight="1" thickBot="1">
      <c r="A2" s="105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7"/>
    </row>
    <row r="3" spans="1:41" ht="31.5" customHeight="1">
      <c r="A3" s="108" t="s">
        <v>2</v>
      </c>
      <c r="B3" s="108"/>
      <c r="C3" s="108"/>
      <c r="D3" s="108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1:41" ht="90.75" customHeight="1">
      <c r="A4" s="110" t="s">
        <v>4</v>
      </c>
      <c r="B4" s="111" t="s">
        <v>5</v>
      </c>
      <c r="C4" s="112" t="s">
        <v>9</v>
      </c>
      <c r="D4" s="111" t="s">
        <v>10</v>
      </c>
      <c r="E4" s="63" t="s">
        <v>60</v>
      </c>
      <c r="F4" s="64"/>
      <c r="G4" s="64"/>
      <c r="H4" s="62"/>
      <c r="I4" s="60" t="s">
        <v>61</v>
      </c>
      <c r="J4" s="61"/>
      <c r="K4" s="61"/>
      <c r="L4" s="62"/>
      <c r="M4" s="63" t="s">
        <v>62</v>
      </c>
      <c r="N4" s="64"/>
      <c r="O4" s="64"/>
      <c r="P4" s="62"/>
      <c r="Q4" s="63" t="s">
        <v>63</v>
      </c>
      <c r="R4" s="64"/>
      <c r="S4" s="64"/>
      <c r="T4" s="62"/>
      <c r="U4" s="63" t="s">
        <v>64</v>
      </c>
      <c r="V4" s="64"/>
      <c r="W4" s="64"/>
      <c r="X4" s="62"/>
      <c r="Y4" s="60" t="s">
        <v>65</v>
      </c>
      <c r="Z4" s="61"/>
      <c r="AA4" s="61"/>
      <c r="AB4" s="62"/>
      <c r="AC4" s="68" t="s">
        <v>66</v>
      </c>
      <c r="AD4" s="113"/>
      <c r="AE4" s="113"/>
      <c r="AF4" s="114"/>
      <c r="AG4" s="63" t="s">
        <v>67</v>
      </c>
      <c r="AH4" s="64"/>
      <c r="AI4" s="64"/>
      <c r="AJ4" s="62"/>
      <c r="AK4" s="115" t="s">
        <v>68</v>
      </c>
      <c r="AL4" s="116"/>
      <c r="AM4" s="116"/>
      <c r="AN4" s="114"/>
      <c r="AO4" s="71" t="s">
        <v>69</v>
      </c>
    </row>
    <row r="5" spans="1:41" ht="59.25" customHeight="1">
      <c r="A5" s="117"/>
      <c r="B5" s="118"/>
      <c r="C5" s="119"/>
      <c r="D5" s="120"/>
      <c r="E5" s="73" t="s">
        <v>21</v>
      </c>
      <c r="F5" s="74" t="s">
        <v>22</v>
      </c>
      <c r="G5" s="74" t="s">
        <v>23</v>
      </c>
      <c r="H5" s="75" t="s">
        <v>24</v>
      </c>
      <c r="I5" s="73" t="s">
        <v>21</v>
      </c>
      <c r="J5" s="74" t="s">
        <v>22</v>
      </c>
      <c r="K5" s="74" t="s">
        <v>23</v>
      </c>
      <c r="L5" s="75" t="s">
        <v>24</v>
      </c>
      <c r="M5" s="73" t="s">
        <v>21</v>
      </c>
      <c r="N5" s="74" t="s">
        <v>22</v>
      </c>
      <c r="O5" s="74" t="s">
        <v>23</v>
      </c>
      <c r="P5" s="75" t="s">
        <v>24</v>
      </c>
      <c r="Q5" s="73" t="s">
        <v>21</v>
      </c>
      <c r="R5" s="74" t="s">
        <v>22</v>
      </c>
      <c r="S5" s="74" t="s">
        <v>23</v>
      </c>
      <c r="T5" s="75" t="s">
        <v>24</v>
      </c>
      <c r="U5" s="73" t="s">
        <v>21</v>
      </c>
      <c r="V5" s="74" t="s">
        <v>22</v>
      </c>
      <c r="W5" s="74" t="s">
        <v>23</v>
      </c>
      <c r="X5" s="75" t="s">
        <v>24</v>
      </c>
      <c r="Y5" s="73" t="s">
        <v>21</v>
      </c>
      <c r="Z5" s="74" t="s">
        <v>22</v>
      </c>
      <c r="AA5" s="74" t="s">
        <v>23</v>
      </c>
      <c r="AB5" s="75" t="s">
        <v>24</v>
      </c>
      <c r="AC5" s="73" t="s">
        <v>25</v>
      </c>
      <c r="AD5" s="74" t="s">
        <v>26</v>
      </c>
      <c r="AE5" s="74" t="s">
        <v>27</v>
      </c>
      <c r="AF5" s="75" t="s">
        <v>24</v>
      </c>
      <c r="AG5" s="73" t="s">
        <v>25</v>
      </c>
      <c r="AH5" s="74" t="s">
        <v>26</v>
      </c>
      <c r="AI5" s="74" t="s">
        <v>27</v>
      </c>
      <c r="AJ5" s="75" t="s">
        <v>24</v>
      </c>
      <c r="AK5" s="73" t="s">
        <v>25</v>
      </c>
      <c r="AL5" s="74" t="s">
        <v>26</v>
      </c>
      <c r="AM5" s="74" t="s">
        <v>27</v>
      </c>
      <c r="AN5" s="75" t="s">
        <v>24</v>
      </c>
      <c r="AO5" s="121"/>
    </row>
    <row r="6" spans="1:41" s="41" customFormat="1" ht="60.75" customHeight="1">
      <c r="A6" s="43">
        <v>1</v>
      </c>
      <c r="B6" s="122" t="s">
        <v>70</v>
      </c>
      <c r="C6" s="123" t="s">
        <v>36</v>
      </c>
      <c r="D6" s="122">
        <v>190705003</v>
      </c>
      <c r="E6" s="124">
        <v>30</v>
      </c>
      <c r="F6" s="124">
        <v>4</v>
      </c>
      <c r="G6" s="35">
        <f>SUM(E6:F6)</f>
        <v>34</v>
      </c>
      <c r="H6" s="143" t="s">
        <v>34</v>
      </c>
      <c r="I6" s="124"/>
      <c r="J6" s="124"/>
      <c r="K6" s="37"/>
      <c r="L6" s="36"/>
      <c r="M6" s="124"/>
      <c r="N6" s="124"/>
      <c r="O6" s="37"/>
      <c r="P6" s="36"/>
      <c r="Q6" s="124"/>
      <c r="R6" s="124"/>
      <c r="S6" s="39"/>
      <c r="T6" s="36"/>
      <c r="U6" s="125"/>
      <c r="V6" s="125"/>
      <c r="W6" s="39"/>
      <c r="X6" s="36"/>
      <c r="Y6" s="125"/>
      <c r="Z6" s="125"/>
      <c r="AA6" s="39"/>
      <c r="AB6" s="36"/>
      <c r="AC6" s="124"/>
      <c r="AD6" s="124"/>
      <c r="AE6" s="39"/>
      <c r="AF6" s="36"/>
      <c r="AG6" s="124"/>
      <c r="AH6" s="124"/>
      <c r="AI6" s="37"/>
      <c r="AJ6" s="126"/>
      <c r="AK6" s="127"/>
      <c r="AL6" s="127"/>
      <c r="AM6" s="128"/>
      <c r="AN6" s="126"/>
      <c r="AO6" s="40"/>
    </row>
    <row r="7" spans="1:41" s="41" customFormat="1" ht="45.75" customHeight="1">
      <c r="A7" s="129"/>
      <c r="B7" s="130"/>
      <c r="C7" s="131"/>
      <c r="D7" s="130"/>
      <c r="E7" s="132"/>
      <c r="F7" s="132"/>
      <c r="G7" s="133"/>
      <c r="H7" s="134"/>
      <c r="I7" s="132"/>
      <c r="J7" s="132"/>
      <c r="K7" s="135"/>
      <c r="L7" s="134"/>
      <c r="M7" s="132"/>
      <c r="N7" s="132"/>
      <c r="O7" s="135"/>
      <c r="P7" s="134"/>
      <c r="Q7" s="132"/>
      <c r="R7" s="132"/>
      <c r="S7" s="136"/>
      <c r="T7" s="134"/>
      <c r="U7" s="137"/>
      <c r="V7" s="137"/>
      <c r="W7" s="136"/>
      <c r="X7" s="134"/>
      <c r="Y7" s="137"/>
      <c r="Z7" s="137"/>
      <c r="AA7" s="136"/>
      <c r="AB7" s="134"/>
      <c r="AC7" s="132"/>
      <c r="AD7" s="132"/>
      <c r="AE7" s="136"/>
      <c r="AF7" s="134"/>
      <c r="AG7" s="132"/>
      <c r="AH7" s="132"/>
      <c r="AI7" s="135"/>
      <c r="AJ7" s="138"/>
      <c r="AK7" s="139"/>
      <c r="AL7" s="139"/>
      <c r="AM7" s="140"/>
      <c r="AN7" s="138"/>
      <c r="AO7" s="141"/>
    </row>
    <row r="8" spans="1:41" ht="57.75" customHeight="1">
      <c r="A8" s="97" t="s">
        <v>71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9"/>
    </row>
    <row r="9" spans="1:41" ht="28.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</sheetData>
  <mergeCells count="20">
    <mergeCell ref="AK4:AN4"/>
    <mergeCell ref="AO4:AO5"/>
    <mergeCell ref="A8:AO8"/>
    <mergeCell ref="A9:L9"/>
    <mergeCell ref="M4:P4"/>
    <mergeCell ref="Q4:T4"/>
    <mergeCell ref="U4:X4"/>
    <mergeCell ref="Y4:AB4"/>
    <mergeCell ref="AC4:AF4"/>
    <mergeCell ref="AG4:AJ4"/>
    <mergeCell ref="A1:AO1"/>
    <mergeCell ref="A2:AO2"/>
    <mergeCell ref="A3:D3"/>
    <mergeCell ref="E3:AO3"/>
    <mergeCell ref="A4:A5"/>
    <mergeCell ref="B4:B5"/>
    <mergeCell ref="C4:C5"/>
    <mergeCell ref="D4:D5"/>
    <mergeCell ref="E4:H4"/>
    <mergeCell ref="I4:L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"/>
  <sheetViews>
    <sheetView topLeftCell="C1" zoomScale="55" zoomScaleNormal="55" workbookViewId="0">
      <selection activeCell="K18" sqref="K17:K18"/>
    </sheetView>
  </sheetViews>
  <sheetFormatPr defaultRowHeight="15"/>
  <cols>
    <col min="2" max="2" width="40.28515625" bestFit="1" customWidth="1"/>
    <col min="3" max="3" width="26.5703125" customWidth="1"/>
    <col min="4" max="4" width="19.28515625" customWidth="1"/>
    <col min="5" max="5" width="7.85546875" customWidth="1"/>
    <col min="8" max="8" width="6.7109375" bestFit="1" customWidth="1"/>
    <col min="9" max="9" width="6.85546875" customWidth="1"/>
    <col min="12" max="12" width="6.7109375" bestFit="1" customWidth="1"/>
    <col min="13" max="13" width="7.28515625" customWidth="1"/>
    <col min="16" max="16" width="6.7109375" bestFit="1" customWidth="1"/>
    <col min="17" max="17" width="7.140625" customWidth="1"/>
    <col min="18" max="18" width="7" customWidth="1"/>
    <col min="20" max="20" width="6.7109375" bestFit="1" customWidth="1"/>
    <col min="21" max="21" width="7" customWidth="1"/>
    <col min="22" max="22" width="8.140625" customWidth="1"/>
    <col min="24" max="24" width="6.7109375" bestFit="1" customWidth="1"/>
    <col min="25" max="25" width="7.85546875" customWidth="1"/>
    <col min="26" max="26" width="8.140625" customWidth="1"/>
    <col min="27" max="27" width="9" customWidth="1"/>
    <col min="28" max="28" width="6.7109375" bestFit="1" customWidth="1"/>
    <col min="29" max="29" width="7.42578125" customWidth="1"/>
    <col min="30" max="30" width="7.7109375" customWidth="1"/>
    <col min="32" max="32" width="6.7109375" bestFit="1" customWidth="1"/>
    <col min="33" max="33" width="7.42578125" customWidth="1"/>
    <col min="34" max="34" width="6.85546875" customWidth="1"/>
    <col min="36" max="36" width="6.7109375" bestFit="1" customWidth="1"/>
    <col min="37" max="38" width="6.7109375" customWidth="1"/>
    <col min="39" max="39" width="8.5703125" customWidth="1"/>
    <col min="40" max="40" width="6.7109375" customWidth="1"/>
    <col min="41" max="41" width="10.28515625" customWidth="1"/>
  </cols>
  <sheetData>
    <row r="1" spans="1:41" ht="96" customHeigh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4"/>
    </row>
    <row r="2" spans="1:41" ht="40.5" customHeight="1" thickBot="1">
      <c r="A2" s="105" t="s">
        <v>72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7"/>
    </row>
    <row r="3" spans="1:41" ht="31.5" customHeight="1">
      <c r="A3" s="3" t="s">
        <v>2</v>
      </c>
      <c r="B3" s="3"/>
      <c r="C3" s="3"/>
      <c r="D3" s="3"/>
      <c r="E3" s="4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90.75" customHeight="1">
      <c r="A4" s="110" t="s">
        <v>4</v>
      </c>
      <c r="B4" s="111" t="s">
        <v>5</v>
      </c>
      <c r="C4" s="112" t="s">
        <v>9</v>
      </c>
      <c r="D4" s="111" t="s">
        <v>10</v>
      </c>
      <c r="E4" s="63" t="s">
        <v>60</v>
      </c>
      <c r="F4" s="64"/>
      <c r="G4" s="64"/>
      <c r="H4" s="62"/>
      <c r="I4" s="60" t="s">
        <v>61</v>
      </c>
      <c r="J4" s="61"/>
      <c r="K4" s="61"/>
      <c r="L4" s="62"/>
      <c r="M4" s="63" t="s">
        <v>73</v>
      </c>
      <c r="N4" s="64"/>
      <c r="O4" s="64"/>
      <c r="P4" s="62"/>
      <c r="Q4" s="63" t="s">
        <v>63</v>
      </c>
      <c r="R4" s="64"/>
      <c r="S4" s="64"/>
      <c r="T4" s="62"/>
      <c r="U4" s="63" t="s">
        <v>64</v>
      </c>
      <c r="V4" s="64"/>
      <c r="W4" s="64"/>
      <c r="X4" s="62"/>
      <c r="Y4" s="60" t="s">
        <v>65</v>
      </c>
      <c r="Z4" s="61"/>
      <c r="AA4" s="61"/>
      <c r="AB4" s="62"/>
      <c r="AC4" s="68" t="s">
        <v>66</v>
      </c>
      <c r="AD4" s="113"/>
      <c r="AE4" s="113"/>
      <c r="AF4" s="114"/>
      <c r="AG4" s="63" t="s">
        <v>74</v>
      </c>
      <c r="AH4" s="64"/>
      <c r="AI4" s="64"/>
      <c r="AJ4" s="62"/>
      <c r="AK4" s="115" t="s">
        <v>68</v>
      </c>
      <c r="AL4" s="116"/>
      <c r="AM4" s="116"/>
      <c r="AN4" s="114"/>
      <c r="AO4" s="71" t="s">
        <v>69</v>
      </c>
    </row>
    <row r="5" spans="1:41" ht="59.25" customHeight="1">
      <c r="A5" s="117"/>
      <c r="B5" s="118"/>
      <c r="C5" s="119"/>
      <c r="D5" s="120"/>
      <c r="E5" s="73" t="s">
        <v>21</v>
      </c>
      <c r="F5" s="74" t="s">
        <v>22</v>
      </c>
      <c r="G5" s="74" t="s">
        <v>23</v>
      </c>
      <c r="H5" s="75" t="s">
        <v>24</v>
      </c>
      <c r="I5" s="73" t="s">
        <v>21</v>
      </c>
      <c r="J5" s="74" t="s">
        <v>22</v>
      </c>
      <c r="K5" s="74" t="s">
        <v>23</v>
      </c>
      <c r="L5" s="75" t="s">
        <v>24</v>
      </c>
      <c r="M5" s="73" t="s">
        <v>21</v>
      </c>
      <c r="N5" s="74" t="s">
        <v>22</v>
      </c>
      <c r="O5" s="74" t="s">
        <v>23</v>
      </c>
      <c r="P5" s="75" t="s">
        <v>24</v>
      </c>
      <c r="Q5" s="73" t="s">
        <v>21</v>
      </c>
      <c r="R5" s="74" t="s">
        <v>22</v>
      </c>
      <c r="S5" s="74" t="s">
        <v>23</v>
      </c>
      <c r="T5" s="75" t="s">
        <v>24</v>
      </c>
      <c r="U5" s="73" t="s">
        <v>21</v>
      </c>
      <c r="V5" s="74" t="s">
        <v>22</v>
      </c>
      <c r="W5" s="74" t="s">
        <v>23</v>
      </c>
      <c r="X5" s="75" t="s">
        <v>24</v>
      </c>
      <c r="Y5" s="73" t="s">
        <v>21</v>
      </c>
      <c r="Z5" s="74" t="s">
        <v>22</v>
      </c>
      <c r="AA5" s="74" t="s">
        <v>23</v>
      </c>
      <c r="AB5" s="75" t="s">
        <v>24</v>
      </c>
      <c r="AC5" s="73" t="s">
        <v>25</v>
      </c>
      <c r="AD5" s="74" t="s">
        <v>26</v>
      </c>
      <c r="AE5" s="74" t="s">
        <v>27</v>
      </c>
      <c r="AF5" s="75" t="s">
        <v>24</v>
      </c>
      <c r="AG5" s="73" t="s">
        <v>25</v>
      </c>
      <c r="AH5" s="74" t="s">
        <v>26</v>
      </c>
      <c r="AI5" s="74" t="s">
        <v>27</v>
      </c>
      <c r="AJ5" s="75" t="s">
        <v>24</v>
      </c>
      <c r="AK5" s="73" t="s">
        <v>25</v>
      </c>
      <c r="AL5" s="74" t="s">
        <v>26</v>
      </c>
      <c r="AM5" s="74" t="s">
        <v>27</v>
      </c>
      <c r="AN5" s="75" t="s">
        <v>24</v>
      </c>
      <c r="AO5" s="121"/>
    </row>
    <row r="6" spans="1:41" s="41" customFormat="1" ht="70.5" customHeight="1">
      <c r="A6" s="29">
        <v>3</v>
      </c>
      <c r="B6" s="30" t="s">
        <v>75</v>
      </c>
      <c r="C6" s="144" t="s">
        <v>76</v>
      </c>
      <c r="D6" s="145">
        <v>180704003</v>
      </c>
      <c r="E6" s="34">
        <v>30</v>
      </c>
      <c r="F6" s="34">
        <v>10</v>
      </c>
      <c r="G6" s="35">
        <f t="shared" ref="G6" si="0">SUM(E6:F6)</f>
        <v>40</v>
      </c>
      <c r="H6" s="53" t="s">
        <v>34</v>
      </c>
      <c r="I6" s="34"/>
      <c r="J6" s="38"/>
      <c r="K6" s="37"/>
      <c r="L6" s="36"/>
      <c r="M6" s="34"/>
      <c r="N6" s="34"/>
      <c r="O6" s="37"/>
      <c r="P6" s="36"/>
      <c r="Q6" s="34"/>
      <c r="R6" s="34"/>
      <c r="S6" s="39"/>
      <c r="T6" s="36"/>
      <c r="U6" s="34"/>
      <c r="V6" s="34"/>
      <c r="W6" s="39"/>
      <c r="X6" s="36"/>
      <c r="Y6" s="34"/>
      <c r="Z6" s="34"/>
      <c r="AA6" s="39"/>
      <c r="AB6" s="36"/>
      <c r="AC6" s="34"/>
      <c r="AD6" s="34"/>
      <c r="AE6" s="39"/>
      <c r="AF6" s="36"/>
      <c r="AG6" s="34"/>
      <c r="AH6" s="34"/>
      <c r="AI6" s="37"/>
      <c r="AJ6" s="36"/>
      <c r="AK6" s="34"/>
      <c r="AL6" s="146"/>
      <c r="AM6" s="128"/>
      <c r="AN6" s="36"/>
      <c r="AO6" s="40">
        <f t="shared" ref="AO6" si="1">AM6+AI6+AE6+AA6+W6+S6+O6+K6+G6</f>
        <v>40</v>
      </c>
    </row>
    <row r="7" spans="1:41" s="41" customFormat="1" ht="45.75" customHeight="1">
      <c r="A7" s="129"/>
      <c r="B7" s="130"/>
      <c r="C7" s="131"/>
      <c r="D7" s="130"/>
      <c r="E7" s="147"/>
      <c r="F7" s="147"/>
      <c r="G7" s="148"/>
      <c r="H7" s="149"/>
      <c r="I7" s="147"/>
      <c r="J7" s="147"/>
      <c r="K7" s="150"/>
      <c r="L7" s="149"/>
      <c r="M7" s="147"/>
      <c r="N7" s="147"/>
      <c r="O7" s="150"/>
      <c r="P7" s="149"/>
      <c r="Q7" s="147"/>
      <c r="R7" s="147"/>
      <c r="S7" s="151"/>
      <c r="T7" s="149"/>
      <c r="U7" s="152"/>
      <c r="V7" s="152"/>
      <c r="W7" s="151"/>
      <c r="X7" s="149"/>
      <c r="Y7" s="152"/>
      <c r="Z7" s="152"/>
      <c r="AA7" s="151"/>
      <c r="AB7" s="149"/>
      <c r="AC7" s="147"/>
      <c r="AD7" s="147"/>
      <c r="AE7" s="151"/>
      <c r="AF7" s="149"/>
      <c r="AG7" s="147"/>
      <c r="AH7" s="147"/>
      <c r="AI7" s="150"/>
      <c r="AJ7" s="153"/>
      <c r="AK7" s="154"/>
      <c r="AL7" s="154"/>
      <c r="AM7" s="155"/>
      <c r="AN7" s="153"/>
      <c r="AO7" s="156"/>
    </row>
    <row r="8" spans="1:41" ht="57.75" customHeight="1">
      <c r="A8" s="97" t="s">
        <v>71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9"/>
    </row>
    <row r="9" spans="1:41" ht="28.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</sheetData>
  <mergeCells count="20">
    <mergeCell ref="AK4:AN4"/>
    <mergeCell ref="AO4:AO5"/>
    <mergeCell ref="A8:AO8"/>
    <mergeCell ref="A9:O9"/>
    <mergeCell ref="M4:P4"/>
    <mergeCell ref="Q4:T4"/>
    <mergeCell ref="U4:X4"/>
    <mergeCell ref="Y4:AB4"/>
    <mergeCell ref="AC4:AF4"/>
    <mergeCell ref="AG4:AJ4"/>
    <mergeCell ref="A1:AO1"/>
    <mergeCell ref="A2:AO2"/>
    <mergeCell ref="A3:D3"/>
    <mergeCell ref="E3:AO3"/>
    <mergeCell ref="A4:A5"/>
    <mergeCell ref="B4:B5"/>
    <mergeCell ref="C4:C5"/>
    <mergeCell ref="D4:D5"/>
    <mergeCell ref="E4:H4"/>
    <mergeCell ref="I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9"/>
  <sheetViews>
    <sheetView topLeftCell="F1" zoomScale="55" zoomScaleNormal="55" workbookViewId="0">
      <selection activeCell="K6" sqref="K6:K7"/>
    </sheetView>
  </sheetViews>
  <sheetFormatPr defaultRowHeight="15"/>
  <cols>
    <col min="2" max="2" width="33.7109375" bestFit="1" customWidth="1"/>
    <col min="3" max="5" width="33.7109375" hidden="1" customWidth="1"/>
    <col min="6" max="6" width="22.28515625" customWidth="1"/>
    <col min="7" max="7" width="19.85546875" bestFit="1" customWidth="1"/>
    <col min="8" max="8" width="6.5703125" bestFit="1" customWidth="1"/>
    <col min="9" max="9" width="6.7109375" bestFit="1" customWidth="1"/>
    <col min="10" max="10" width="9.140625" customWidth="1"/>
    <col min="11" max="11" width="7.7109375" customWidth="1"/>
    <col min="12" max="12" width="6.5703125" bestFit="1" customWidth="1"/>
    <col min="13" max="13" width="6.7109375" bestFit="1" customWidth="1"/>
    <col min="14" max="14" width="9.7109375" customWidth="1"/>
    <col min="15" max="15" width="5.140625" bestFit="1" customWidth="1"/>
    <col min="16" max="16" width="6.5703125" bestFit="1" customWidth="1"/>
    <col min="17" max="17" width="6.7109375" bestFit="1" customWidth="1"/>
    <col min="18" max="18" width="9.42578125" customWidth="1"/>
    <col min="19" max="19" width="5.140625" bestFit="1" customWidth="1"/>
    <col min="20" max="20" width="6.5703125" bestFit="1" customWidth="1"/>
    <col min="21" max="21" width="6.7109375" bestFit="1" customWidth="1"/>
    <col min="22" max="22" width="9.5703125" customWidth="1"/>
    <col min="23" max="23" width="6.7109375" customWidth="1"/>
    <col min="24" max="24" width="6.5703125" bestFit="1" customWidth="1"/>
    <col min="25" max="25" width="6.7109375" bestFit="1" customWidth="1"/>
    <col min="26" max="26" width="8.42578125" bestFit="1" customWidth="1"/>
    <col min="27" max="27" width="5.140625" bestFit="1" customWidth="1"/>
    <col min="28" max="28" width="6.5703125" bestFit="1" customWidth="1"/>
    <col min="29" max="29" width="6.7109375" bestFit="1" customWidth="1"/>
    <col min="30" max="30" width="8.42578125" bestFit="1" customWidth="1"/>
    <col min="31" max="31" width="5.140625" bestFit="1" customWidth="1"/>
    <col min="32" max="32" width="6.5703125" bestFit="1" customWidth="1"/>
    <col min="33" max="33" width="6.7109375" bestFit="1" customWidth="1"/>
    <col min="34" max="34" width="8.42578125" bestFit="1" customWidth="1"/>
    <col min="35" max="35" width="5.140625" bestFit="1" customWidth="1"/>
    <col min="36" max="36" width="6.5703125" bestFit="1" customWidth="1"/>
    <col min="37" max="37" width="6.7109375" bestFit="1" customWidth="1"/>
    <col min="38" max="38" width="8.42578125" bestFit="1" customWidth="1"/>
    <col min="39" max="39" width="5.140625" bestFit="1" customWidth="1"/>
    <col min="40" max="40" width="6.5703125" bestFit="1" customWidth="1"/>
    <col min="41" max="41" width="6.7109375" bestFit="1" customWidth="1"/>
    <col min="42" max="42" width="8.42578125" bestFit="1" customWidth="1"/>
    <col min="43" max="43" width="5.140625" bestFit="1" customWidth="1"/>
    <col min="44" max="44" width="8.85546875" customWidth="1"/>
    <col min="45" max="45" width="5.140625" customWidth="1"/>
    <col min="46" max="46" width="9.5703125" bestFit="1" customWidth="1"/>
  </cols>
  <sheetData>
    <row r="1" spans="1:46" ht="84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</row>
    <row r="2" spans="1:46" ht="42.75" customHeight="1">
      <c r="A2" s="158" t="s">
        <v>77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</row>
    <row r="3" spans="1:46" ht="41.25" customHeight="1">
      <c r="A3" s="3" t="s">
        <v>2</v>
      </c>
      <c r="B3" s="3"/>
      <c r="C3" s="3"/>
      <c r="D3" s="3"/>
      <c r="E3" s="3"/>
      <c r="F3" s="3"/>
      <c r="G3" s="3"/>
      <c r="H3" s="4" t="s">
        <v>78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65.25" customHeight="1">
      <c r="A4" s="159" t="s">
        <v>4</v>
      </c>
      <c r="B4" s="159" t="s">
        <v>5</v>
      </c>
      <c r="C4" s="160" t="s">
        <v>6</v>
      </c>
      <c r="D4" s="160" t="s">
        <v>7</v>
      </c>
      <c r="E4" s="160" t="s">
        <v>8</v>
      </c>
      <c r="F4" s="161" t="s">
        <v>9</v>
      </c>
      <c r="G4" s="162" t="s">
        <v>10</v>
      </c>
      <c r="H4" s="163" t="s">
        <v>11</v>
      </c>
      <c r="I4" s="164"/>
      <c r="J4" s="164"/>
      <c r="K4" s="165"/>
      <c r="L4" s="166" t="s">
        <v>79</v>
      </c>
      <c r="M4" s="167"/>
      <c r="N4" s="167"/>
      <c r="O4" s="165"/>
      <c r="P4" s="163" t="s">
        <v>80</v>
      </c>
      <c r="Q4" s="164"/>
      <c r="R4" s="164"/>
      <c r="S4" s="165"/>
      <c r="T4" s="163" t="s">
        <v>81</v>
      </c>
      <c r="U4" s="164"/>
      <c r="V4" s="164"/>
      <c r="W4" s="165"/>
      <c r="X4" s="163" t="s">
        <v>82</v>
      </c>
      <c r="Y4" s="164"/>
      <c r="Z4" s="164"/>
      <c r="AA4" s="165"/>
      <c r="AB4" s="163" t="s">
        <v>83</v>
      </c>
      <c r="AC4" s="164"/>
      <c r="AD4" s="164"/>
      <c r="AE4" s="165"/>
      <c r="AF4" s="163" t="s">
        <v>84</v>
      </c>
      <c r="AG4" s="164"/>
      <c r="AH4" s="164"/>
      <c r="AI4" s="165"/>
      <c r="AJ4" s="163" t="s">
        <v>85</v>
      </c>
      <c r="AK4" s="164"/>
      <c r="AL4" s="164"/>
      <c r="AM4" s="165"/>
      <c r="AN4" s="163" t="s">
        <v>86</v>
      </c>
      <c r="AO4" s="164"/>
      <c r="AP4" s="164"/>
      <c r="AQ4" s="168"/>
      <c r="AR4" s="169" t="s">
        <v>19</v>
      </c>
      <c r="AS4" s="170"/>
      <c r="AT4" s="171" t="s">
        <v>69</v>
      </c>
    </row>
    <row r="5" spans="1:46" ht="64.5" customHeight="1">
      <c r="A5" s="172"/>
      <c r="B5" s="173"/>
      <c r="C5" s="174"/>
      <c r="D5" s="174"/>
      <c r="E5" s="174"/>
      <c r="F5" s="175"/>
      <c r="G5" s="176"/>
      <c r="H5" s="177" t="s">
        <v>21</v>
      </c>
      <c r="I5" s="178" t="s">
        <v>22</v>
      </c>
      <c r="J5" s="178" t="s">
        <v>23</v>
      </c>
      <c r="K5" s="179" t="s">
        <v>24</v>
      </c>
      <c r="L5" s="177" t="s">
        <v>21</v>
      </c>
      <c r="M5" s="178" t="s">
        <v>22</v>
      </c>
      <c r="N5" s="178" t="s">
        <v>23</v>
      </c>
      <c r="O5" s="180" t="s">
        <v>24</v>
      </c>
      <c r="P5" s="177" t="s">
        <v>21</v>
      </c>
      <c r="Q5" s="178" t="s">
        <v>22</v>
      </c>
      <c r="R5" s="178" t="s">
        <v>23</v>
      </c>
      <c r="S5" s="180" t="s">
        <v>24</v>
      </c>
      <c r="T5" s="177" t="s">
        <v>21</v>
      </c>
      <c r="U5" s="178" t="s">
        <v>22</v>
      </c>
      <c r="V5" s="178" t="s">
        <v>23</v>
      </c>
      <c r="W5" s="180" t="s">
        <v>24</v>
      </c>
      <c r="X5" s="177" t="s">
        <v>21</v>
      </c>
      <c r="Y5" s="178" t="s">
        <v>22</v>
      </c>
      <c r="Z5" s="178" t="s">
        <v>23</v>
      </c>
      <c r="AA5" s="180" t="s">
        <v>24</v>
      </c>
      <c r="AB5" s="177" t="s">
        <v>25</v>
      </c>
      <c r="AC5" s="178" t="s">
        <v>26</v>
      </c>
      <c r="AD5" s="178" t="s">
        <v>27</v>
      </c>
      <c r="AE5" s="180" t="s">
        <v>24</v>
      </c>
      <c r="AF5" s="177" t="s">
        <v>25</v>
      </c>
      <c r="AG5" s="178" t="s">
        <v>26</v>
      </c>
      <c r="AH5" s="178" t="s">
        <v>27</v>
      </c>
      <c r="AI5" s="180" t="s">
        <v>24</v>
      </c>
      <c r="AJ5" s="177" t="s">
        <v>25</v>
      </c>
      <c r="AK5" s="178" t="s">
        <v>26</v>
      </c>
      <c r="AL5" s="178" t="s">
        <v>27</v>
      </c>
      <c r="AM5" s="180" t="s">
        <v>24</v>
      </c>
      <c r="AN5" s="177" t="s">
        <v>25</v>
      </c>
      <c r="AO5" s="178" t="s">
        <v>26</v>
      </c>
      <c r="AP5" s="178" t="s">
        <v>27</v>
      </c>
      <c r="AQ5" s="181" t="s">
        <v>24</v>
      </c>
      <c r="AR5" s="178" t="s">
        <v>27</v>
      </c>
      <c r="AS5" s="180" t="s">
        <v>24</v>
      </c>
      <c r="AT5" s="182"/>
    </row>
    <row r="6" spans="1:46" ht="80.25" customHeight="1">
      <c r="A6" s="184">
        <v>2</v>
      </c>
      <c r="B6" s="144" t="s">
        <v>88</v>
      </c>
      <c r="C6" s="185" t="s">
        <v>89</v>
      </c>
      <c r="D6" s="185" t="s">
        <v>90</v>
      </c>
      <c r="E6" s="185" t="s">
        <v>87</v>
      </c>
      <c r="F6" s="183" t="s">
        <v>91</v>
      </c>
      <c r="G6" s="145">
        <v>190703002</v>
      </c>
      <c r="H6" s="34">
        <v>31</v>
      </c>
      <c r="I6" s="34">
        <v>7</v>
      </c>
      <c r="J6" s="37">
        <f t="shared" ref="J6:J7" si="0">SUM(H6:I6)</f>
        <v>38</v>
      </c>
      <c r="K6" s="53" t="str">
        <f>VLOOKUP(J6,[1]Sheet1!$A$3:$B$10,2,TRUE)</f>
        <v>F</v>
      </c>
      <c r="L6" s="34"/>
      <c r="M6" s="38"/>
      <c r="N6" s="39"/>
      <c r="O6" s="40"/>
      <c r="P6" s="34"/>
      <c r="Q6" s="34"/>
      <c r="R6" s="37"/>
      <c r="S6" s="40"/>
      <c r="T6" s="34"/>
      <c r="U6" s="34"/>
      <c r="V6" s="37"/>
      <c r="W6" s="40"/>
      <c r="X6" s="34"/>
      <c r="Y6" s="34"/>
      <c r="Z6" s="39"/>
      <c r="AA6" s="40"/>
      <c r="AB6" s="34"/>
      <c r="AC6" s="34"/>
      <c r="AD6" s="39"/>
      <c r="AE6" s="36"/>
      <c r="AF6" s="34"/>
      <c r="AG6" s="34"/>
      <c r="AH6" s="39"/>
      <c r="AI6" s="36"/>
      <c r="AJ6" s="34"/>
      <c r="AK6" s="34"/>
      <c r="AL6" s="37"/>
      <c r="AM6" s="36"/>
      <c r="AN6" s="34"/>
      <c r="AO6" s="146"/>
      <c r="AP6" s="39"/>
      <c r="AQ6" s="36"/>
      <c r="AR6" s="39"/>
      <c r="AS6" s="36"/>
      <c r="AT6" s="43"/>
    </row>
    <row r="7" spans="1:46" ht="80.25" customHeight="1">
      <c r="A7" s="184">
        <v>3</v>
      </c>
      <c r="B7" s="144" t="s">
        <v>92</v>
      </c>
      <c r="C7" s="185"/>
      <c r="D7" s="185"/>
      <c r="E7" s="185"/>
      <c r="F7" s="183" t="s">
        <v>93</v>
      </c>
      <c r="G7" s="145">
        <v>190703003</v>
      </c>
      <c r="H7" s="34">
        <v>30</v>
      </c>
      <c r="I7" s="34">
        <v>4</v>
      </c>
      <c r="J7" s="37">
        <f t="shared" si="0"/>
        <v>34</v>
      </c>
      <c r="K7" s="53" t="str">
        <f>VLOOKUP(J7,[1]Sheet1!$A$3:$B$10,2,TRUE)</f>
        <v>F</v>
      </c>
      <c r="L7" s="34"/>
      <c r="M7" s="38"/>
      <c r="N7" s="39"/>
      <c r="O7" s="40"/>
      <c r="P7" s="34"/>
      <c r="Q7" s="34"/>
      <c r="R7" s="37"/>
      <c r="S7" s="40"/>
      <c r="T7" s="34"/>
      <c r="U7" s="34"/>
      <c r="V7" s="37"/>
      <c r="W7" s="40"/>
      <c r="X7" s="34"/>
      <c r="Y7" s="34"/>
      <c r="Z7" s="39"/>
      <c r="AA7" s="40"/>
      <c r="AB7" s="34"/>
      <c r="AC7" s="34"/>
      <c r="AD7" s="39"/>
      <c r="AE7" s="36"/>
      <c r="AF7" s="34"/>
      <c r="AG7" s="34"/>
      <c r="AH7" s="39"/>
      <c r="AI7" s="36"/>
      <c r="AJ7" s="34"/>
      <c r="AK7" s="34"/>
      <c r="AL7" s="37"/>
      <c r="AM7" s="36"/>
      <c r="AN7" s="34"/>
      <c r="AO7" s="146"/>
      <c r="AP7" s="39"/>
      <c r="AQ7" s="36"/>
      <c r="AR7" s="39"/>
      <c r="AS7" s="36"/>
      <c r="AT7" s="43"/>
    </row>
    <row r="8" spans="1:46" ht="57" customHeight="1">
      <c r="A8" s="97" t="s">
        <v>94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9"/>
    </row>
    <row r="9" spans="1:46" ht="24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</sheetData>
  <mergeCells count="24">
    <mergeCell ref="A8:AT8"/>
    <mergeCell ref="A9:O9"/>
    <mergeCell ref="AB4:AE4"/>
    <mergeCell ref="AF4:AI4"/>
    <mergeCell ref="AJ4:AM4"/>
    <mergeCell ref="AN4:AQ4"/>
    <mergeCell ref="AR4:AS4"/>
    <mergeCell ref="AT4:AT5"/>
    <mergeCell ref="G4:G5"/>
    <mergeCell ref="H4:K4"/>
    <mergeCell ref="L4:O4"/>
    <mergeCell ref="P4:S4"/>
    <mergeCell ref="T4:W4"/>
    <mergeCell ref="X4:AA4"/>
    <mergeCell ref="A1:AT1"/>
    <mergeCell ref="A2:AT2"/>
    <mergeCell ref="A3:G3"/>
    <mergeCell ref="H3:AT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="40" zoomScaleNormal="40" workbookViewId="0">
      <selection activeCell="R22" sqref="R22"/>
    </sheetView>
  </sheetViews>
  <sheetFormatPr defaultRowHeight="15"/>
  <cols>
    <col min="2" max="2" width="41.42578125" bestFit="1" customWidth="1"/>
    <col min="3" max="3" width="30" bestFit="1" customWidth="1"/>
    <col min="4" max="4" width="21.140625" bestFit="1" customWidth="1"/>
    <col min="8" max="8" width="6.7109375" bestFit="1" customWidth="1"/>
    <col min="12" max="12" width="6.7109375" bestFit="1" customWidth="1"/>
    <col min="16" max="16" width="6.7109375" bestFit="1" customWidth="1"/>
    <col min="20" max="20" width="6.7109375" bestFit="1" customWidth="1"/>
    <col min="24" max="24" width="6.7109375" bestFit="1" customWidth="1"/>
    <col min="25" max="25" width="7.85546875" customWidth="1"/>
    <col min="26" max="26" width="8.140625" customWidth="1"/>
    <col min="27" max="27" width="8.28515625" bestFit="1" customWidth="1"/>
    <col min="28" max="28" width="6.7109375" bestFit="1" customWidth="1"/>
    <col min="29" max="29" width="7.42578125" customWidth="1"/>
    <col min="30" max="30" width="7.7109375" customWidth="1"/>
    <col min="32" max="32" width="6.7109375" bestFit="1" customWidth="1"/>
    <col min="36" max="36" width="6.7109375" bestFit="1" customWidth="1"/>
    <col min="38" max="38" width="7.140625" customWidth="1"/>
    <col min="39" max="39" width="10.28515625" customWidth="1"/>
  </cols>
  <sheetData>
    <row r="1" spans="1:39" ht="82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</row>
    <row r="2" spans="1:39" ht="40.5" customHeight="1">
      <c r="A2" s="2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9.75" customHeight="1">
      <c r="A3" s="3" t="s">
        <v>2</v>
      </c>
      <c r="B3" s="3"/>
      <c r="C3" s="3"/>
      <c r="D3" s="3"/>
      <c r="E3" s="4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90.75" customHeight="1">
      <c r="A4" s="110" t="s">
        <v>4</v>
      </c>
      <c r="B4" s="111" t="s">
        <v>5</v>
      </c>
      <c r="C4" s="112" t="s">
        <v>9</v>
      </c>
      <c r="D4" s="111" t="s">
        <v>10</v>
      </c>
      <c r="E4" s="63" t="s">
        <v>96</v>
      </c>
      <c r="F4" s="64"/>
      <c r="G4" s="64"/>
      <c r="H4" s="62"/>
      <c r="I4" s="60" t="s">
        <v>97</v>
      </c>
      <c r="J4" s="61"/>
      <c r="K4" s="61"/>
      <c r="L4" s="62"/>
      <c r="M4" s="63" t="s">
        <v>98</v>
      </c>
      <c r="N4" s="64"/>
      <c r="O4" s="64"/>
      <c r="P4" s="62"/>
      <c r="Q4" s="63" t="s">
        <v>99</v>
      </c>
      <c r="R4" s="64"/>
      <c r="S4" s="64"/>
      <c r="T4" s="62"/>
      <c r="U4" s="63" t="s">
        <v>100</v>
      </c>
      <c r="V4" s="64"/>
      <c r="W4" s="64"/>
      <c r="X4" s="62"/>
      <c r="Y4" s="60" t="s">
        <v>101</v>
      </c>
      <c r="Z4" s="61"/>
      <c r="AA4" s="61"/>
      <c r="AB4" s="62"/>
      <c r="AC4" s="68" t="s">
        <v>102</v>
      </c>
      <c r="AD4" s="113"/>
      <c r="AE4" s="113"/>
      <c r="AF4" s="114"/>
      <c r="AG4" s="63" t="s">
        <v>103</v>
      </c>
      <c r="AH4" s="64"/>
      <c r="AI4" s="64"/>
      <c r="AJ4" s="62"/>
      <c r="AK4" s="68" t="s">
        <v>49</v>
      </c>
      <c r="AL4" s="69"/>
      <c r="AM4" s="71" t="s">
        <v>69</v>
      </c>
    </row>
    <row r="5" spans="1:39" ht="59.25" customHeight="1">
      <c r="A5" s="117"/>
      <c r="B5" s="118"/>
      <c r="C5" s="119"/>
      <c r="D5" s="120"/>
      <c r="E5" s="73" t="s">
        <v>21</v>
      </c>
      <c r="F5" s="74" t="s">
        <v>22</v>
      </c>
      <c r="G5" s="74" t="s">
        <v>23</v>
      </c>
      <c r="H5" s="75" t="s">
        <v>24</v>
      </c>
      <c r="I5" s="73" t="s">
        <v>21</v>
      </c>
      <c r="J5" s="74" t="s">
        <v>22</v>
      </c>
      <c r="K5" s="74" t="s">
        <v>23</v>
      </c>
      <c r="L5" s="75" t="s">
        <v>24</v>
      </c>
      <c r="M5" s="73" t="s">
        <v>21</v>
      </c>
      <c r="N5" s="74" t="s">
        <v>22</v>
      </c>
      <c r="O5" s="74" t="s">
        <v>23</v>
      </c>
      <c r="P5" s="75" t="s">
        <v>24</v>
      </c>
      <c r="Q5" s="73" t="s">
        <v>21</v>
      </c>
      <c r="R5" s="74" t="s">
        <v>22</v>
      </c>
      <c r="S5" s="74" t="s">
        <v>23</v>
      </c>
      <c r="T5" s="75" t="s">
        <v>24</v>
      </c>
      <c r="U5" s="73" t="s">
        <v>21</v>
      </c>
      <c r="V5" s="74" t="s">
        <v>22</v>
      </c>
      <c r="W5" s="74" t="s">
        <v>23</v>
      </c>
      <c r="X5" s="75" t="s">
        <v>24</v>
      </c>
      <c r="Y5" s="73" t="s">
        <v>21</v>
      </c>
      <c r="Z5" s="74" t="s">
        <v>22</v>
      </c>
      <c r="AA5" s="74" t="s">
        <v>23</v>
      </c>
      <c r="AB5" s="75" t="s">
        <v>24</v>
      </c>
      <c r="AC5" s="73" t="s">
        <v>25</v>
      </c>
      <c r="AD5" s="74" t="s">
        <v>26</v>
      </c>
      <c r="AE5" s="74" t="s">
        <v>27</v>
      </c>
      <c r="AF5" s="75" t="s">
        <v>24</v>
      </c>
      <c r="AG5" s="73" t="s">
        <v>25</v>
      </c>
      <c r="AH5" s="74" t="s">
        <v>26</v>
      </c>
      <c r="AI5" s="74" t="s">
        <v>27</v>
      </c>
      <c r="AJ5" s="75" t="s">
        <v>24</v>
      </c>
      <c r="AK5" s="74" t="s">
        <v>27</v>
      </c>
      <c r="AL5" s="75" t="s">
        <v>24</v>
      </c>
      <c r="AM5" s="121"/>
    </row>
    <row r="6" spans="1:39" s="41" customFormat="1" ht="84" customHeight="1">
      <c r="A6" s="29">
        <v>4</v>
      </c>
      <c r="B6" s="32" t="s">
        <v>104</v>
      </c>
      <c r="C6" s="188" t="s">
        <v>105</v>
      </c>
      <c r="D6" s="33">
        <v>180702009</v>
      </c>
      <c r="E6" s="34"/>
      <c r="F6" s="34"/>
      <c r="G6" s="35"/>
      <c r="H6" s="186"/>
      <c r="I6" s="34"/>
      <c r="J6" s="38"/>
      <c r="K6" s="37"/>
      <c r="L6" s="186"/>
      <c r="M6" s="34"/>
      <c r="N6" s="34"/>
      <c r="O6" s="37"/>
      <c r="P6" s="186"/>
      <c r="Q6" s="34"/>
      <c r="R6" s="34"/>
      <c r="S6" s="39"/>
      <c r="T6" s="186"/>
      <c r="U6" s="34"/>
      <c r="V6" s="34"/>
      <c r="W6" s="39"/>
      <c r="X6" s="186"/>
      <c r="Y6" s="34">
        <v>28</v>
      </c>
      <c r="Z6" s="34" t="s">
        <v>37</v>
      </c>
      <c r="AA6" s="39">
        <f t="shared" ref="AA6" si="0">SUM(Y6:Z6)</f>
        <v>28</v>
      </c>
      <c r="AB6" s="189" t="s">
        <v>37</v>
      </c>
      <c r="AC6" s="34"/>
      <c r="AD6" s="34"/>
      <c r="AE6" s="39"/>
      <c r="AF6" s="36"/>
      <c r="AG6" s="34"/>
      <c r="AH6" s="34"/>
      <c r="AI6" s="37"/>
      <c r="AJ6" s="36"/>
      <c r="AK6" s="187"/>
      <c r="AL6" s="36"/>
      <c r="AM6" s="40"/>
    </row>
    <row r="7" spans="1:39" ht="57.75" customHeight="1">
      <c r="A7" s="97" t="s">
        <v>94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9"/>
    </row>
    <row r="8" spans="1:39" ht="28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</sheetData>
  <mergeCells count="20">
    <mergeCell ref="AK4:AL4"/>
    <mergeCell ref="AM4:AM5"/>
    <mergeCell ref="A7:AM7"/>
    <mergeCell ref="A8:O8"/>
    <mergeCell ref="M4:P4"/>
    <mergeCell ref="Q4:T4"/>
    <mergeCell ref="U4:X4"/>
    <mergeCell ref="Y4:AB4"/>
    <mergeCell ref="AC4:AF4"/>
    <mergeCell ref="AG4:AJ4"/>
    <mergeCell ref="A1:AM1"/>
    <mergeCell ref="A2:AM2"/>
    <mergeCell ref="A3:D3"/>
    <mergeCell ref="E3:AM3"/>
    <mergeCell ref="A4:A5"/>
    <mergeCell ref="B4:B5"/>
    <mergeCell ref="C4:C5"/>
    <mergeCell ref="D4:D5"/>
    <mergeCell ref="E4:H4"/>
    <mergeCell ref="I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B.Tech Civil-III</vt:lpstr>
      <vt:lpstr>Dip Civil-III</vt:lpstr>
      <vt:lpstr>B.Tech EEE-III</vt:lpstr>
      <vt:lpstr>B.Tech ECE-III</vt:lpstr>
      <vt:lpstr>B.Tech ME-III</vt:lpstr>
      <vt:lpstr>B.Tech Civil-V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2020-07-04T15:33:26Z</dcterms:modified>
</cp:coreProperties>
</file>